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Munka1" sheetId="1" r:id="rId1"/>
    <sheet name="1004710" sheetId="2" r:id="rId2"/>
    <sheet name="1004713" sheetId="3" r:id="rId3"/>
    <sheet name="1028554" sheetId="4" r:id="rId4"/>
    <sheet name="Munka6" sheetId="6" r:id="rId5"/>
    <sheet name="1037182" sheetId="5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L51" i="1" l="1"/>
  <c r="L50" i="1"/>
  <c r="L47" i="1"/>
  <c r="L45" i="1"/>
  <c r="L42" i="1"/>
  <c r="L41" i="1"/>
  <c r="L40" i="1"/>
  <c r="L39" i="1"/>
  <c r="L38" i="1"/>
  <c r="L37" i="1"/>
  <c r="L36" i="1"/>
  <c r="L52" i="1"/>
  <c r="L49" i="1"/>
  <c r="L48" i="1"/>
  <c r="L46" i="1"/>
  <c r="L44" i="1"/>
  <c r="K12" i="1"/>
  <c r="L10" i="1"/>
  <c r="K6" i="1"/>
  <c r="L5" i="1"/>
  <c r="L19" i="1"/>
  <c r="L14" i="1"/>
  <c r="L11" i="1"/>
  <c r="L30" i="1"/>
  <c r="L27" i="1"/>
  <c r="L29" i="1"/>
  <c r="L16" i="1"/>
  <c r="L17" i="1"/>
  <c r="L20" i="1"/>
  <c r="L15" i="1"/>
  <c r="L18" i="1"/>
  <c r="L21" i="1"/>
  <c r="L26" i="1"/>
  <c r="L22" i="1"/>
  <c r="L25" i="1"/>
  <c r="L13" i="1"/>
  <c r="L28" i="1"/>
  <c r="L34" i="1"/>
  <c r="L32" i="1"/>
  <c r="L23" i="1"/>
  <c r="L33" i="1"/>
  <c r="K53" i="1" l="1"/>
  <c r="L54" i="1"/>
</calcChain>
</file>

<file path=xl/sharedStrings.xml><?xml version="1.0" encoding="utf-8"?>
<sst xmlns="http://schemas.openxmlformats.org/spreadsheetml/2006/main" count="185" uniqueCount="83">
  <si>
    <t>DefenSys</t>
  </si>
  <si>
    <t>SVA</t>
  </si>
  <si>
    <t>Otthon+ üzemeltetési szerződés</t>
  </si>
  <si>
    <t>IntellAgent rendszer szoftvertámogatása ….</t>
  </si>
  <si>
    <t>Profi Trade 90 Kft</t>
  </si>
  <si>
    <t>ÜSZ inf rendszer fejlesztés támogatás</t>
  </si>
  <si>
    <t>IntellAgent szoftver Licenc szerződés</t>
  </si>
  <si>
    <t>Szerződés kötés ideje</t>
  </si>
  <si>
    <t>Szállító</t>
  </si>
  <si>
    <t>Szerződés tárgya</t>
  </si>
  <si>
    <t>Szerződés azonosító</t>
  </si>
  <si>
    <t>IA szoftverkövetés ás MAR-AMR-WFM munkairányítás mobil frontend és Mirtusz interfész</t>
  </si>
  <si>
    <t xml:space="preserve">IS-U-hoz illeszett kézi adatrögzítők és sw fejlesztés </t>
  </si>
  <si>
    <t>IA szoftverkövetés ás MAR-AMR-WFM munkairányítás mobil frontend és Mirtusz interfész, Event SMS IF, EM és MM</t>
  </si>
  <si>
    <t>Keretösszeg</t>
  </si>
  <si>
    <t>O+ üzemeltetés</t>
  </si>
  <si>
    <t>IA; MAR-AMR-Mirtusz létPDA, EventSMS, EM,MM, MEEEO, O+kliens</t>
  </si>
  <si>
    <t>Fejlesztés, integráció CR60006 LEO projekt - KK diktálási igény</t>
  </si>
  <si>
    <t>Fejlesztési nap</t>
  </si>
  <si>
    <t>Mérőleolvasás-IntellAgent funkciók fejlesztése</t>
  </si>
  <si>
    <t>Fejlesztés, integráció CR60005 Mobil leolvasó alkalmazás fejlesztés</t>
  </si>
  <si>
    <t>Mérőóra leolvasói infrastruktúra publikus internet elérésen keresztüli támogatása</t>
  </si>
  <si>
    <t>GLA kiváltás</t>
  </si>
  <si>
    <t>Fejlesztés, integráció CR60001 Mobil leolvasói alkalmazás - okos telefon</t>
  </si>
  <si>
    <t>Mérőóra-leolvasói és Mirtusz Lámpázói kliens rendszerek PDA migrációja</t>
  </si>
  <si>
    <t>MC70-re portolás</t>
  </si>
  <si>
    <t>MAR kliens migráció WM6.5</t>
  </si>
  <si>
    <t>CR_786 SAP MK-EM PDA alkalmazás módosítása</t>
  </si>
  <si>
    <t>Fejlesztés, integráció CR60000 EM PDA - LiveLink fejlesztés jogszabályi változás miatt</t>
  </si>
  <si>
    <t>CR_854 ZISU_MK PDA-EM LiveLink adattranszfer</t>
  </si>
  <si>
    <t>FVM EM kliens kiterjesztés Mirtusz adatok gyűjtésével</t>
  </si>
  <si>
    <t>PDA és szerver IF fejlesztés Mérőcsere PDA módosítása</t>
  </si>
  <si>
    <t>Egyedi mérőazonosítási rendszer PDA oldali tanácsadás és fejlesztés</t>
  </si>
  <si>
    <t>Egyedi nyilvántartású mérők selejtpótlás folyamata, fejlesztés</t>
  </si>
  <si>
    <t>Mérők leltározása RFC, WiFi, MM egyedi mérő leltározás</t>
  </si>
  <si>
    <t xml:space="preserve">Mérőkezelés raktári folyamatainak és munkalapkezelés fejlesztése </t>
  </si>
  <si>
    <t>Fejlesztés, integráció CR60003 Mellékmérő műszaki átvétel tablet fejlesztés</t>
  </si>
  <si>
    <t xml:space="preserve">Fejlesztés, integráció CR60002 Mobil Otthon+ alkalmazás - kapcsolat kialakítás </t>
  </si>
  <si>
    <t>Fejlesztés, integráció CR60004 Otthon+ rendszer portolása Windows Phone 8 rendszerre</t>
  </si>
  <si>
    <t>Optimusz víztermelési és kiszolgáló létesítmények nyilvántartását és munkáinak kezelését támogató inf megoldás</t>
  </si>
  <si>
    <t>Fejlesztés, integráció CR_740 Mirtusz létesítményi PDA alkalmazás mdosítása</t>
  </si>
  <si>
    <t>Mirtusz létesítményi PDA alkalmazás módosítása II. ütem CR_836</t>
  </si>
  <si>
    <t>WFM irányítási rendszerhez kapcsolódó mobil folyamatirányítási rendszer funkcióinak és integrációjának koncepciótervezése</t>
  </si>
  <si>
    <t>WFM rendszer mobil front-end alapmoduljainak elkészítése</t>
  </si>
  <si>
    <t>IntellAgent gépjármű fedélzeti rendszer beszerzése</t>
  </si>
  <si>
    <t>Mirtusz IA kommunikáció kialakítása</t>
  </si>
  <si>
    <t>IntellAgent szerver IF átalakítás, új protokoll, Mirtusz IF átalakítása</t>
  </si>
  <si>
    <t>SME</t>
  </si>
  <si>
    <t>IntellAgent rendszer és ügyfélszolgálat szoftvertámogatása, karbantartása és kapcsolódó fejlesztések elvégzése</t>
  </si>
  <si>
    <t>CR_60511, endoszkóp, elektronikus jegyzőkönyv</t>
  </si>
  <si>
    <t>Fejlesztés, integráció Zebra PDA IF, elektronkus jegyzőkönyv…</t>
  </si>
  <si>
    <t>Fejlesztés, integráció CR60513 űrlap törzsadatok</t>
  </si>
  <si>
    <t>OME+ rendszer fejlesztése Android platformon</t>
  </si>
  <si>
    <t>Fejlesztés, integráció CR60514 kivizsgálói tablet rendszer</t>
  </si>
  <si>
    <t>Fejlesztés, integráció CR60518 FV infrastruktúra költözés támogatás</t>
  </si>
  <si>
    <t>Fejlesztés, integráció CR60500 mellékmérő műszaki átvétel tablet fejlesztés</t>
  </si>
  <si>
    <t>Online ügyfélszolgálat fejlesztés</t>
  </si>
  <si>
    <t>Fejlesztés, integráció CR60505 MMA tablet adatkezelés hozzájárulás</t>
  </si>
  <si>
    <t>Fejlesztés, integráció CR60506 Online ÜF új funkció Kifizetés</t>
  </si>
  <si>
    <t>Fejlesztés, integráció CR60506 Online ÜF új funkció Terv jóváhagyás</t>
  </si>
  <si>
    <t>Fejlesztés, integráció CR60508 PDA alapú mérőóra leolvasó rendszer átírása Android alapú eszközökre</t>
  </si>
  <si>
    <t>Fejlesztés, integráció CR60509 Online ÜSZI személyes időpontfoglalás</t>
  </si>
  <si>
    <t>Fejlesztés, integráció CR60512 Online ÜSZI változások</t>
  </si>
  <si>
    <t>Fejlesztés, integráció TC56 Android platformra portolás</t>
  </si>
  <si>
    <t>KAU azonosítás az Online üSZI</t>
  </si>
  <si>
    <t>Online ÜSZI popup elégedettségmérés</t>
  </si>
  <si>
    <t>Napi díj</t>
  </si>
  <si>
    <t>IntellAgent kliens-szerver program fejlesztése és licenc díj</t>
  </si>
  <si>
    <t>IntellAgent szoftvertámogatás</t>
  </si>
  <si>
    <t>Elektronikus munkalap fejlesztése kivizsgálók részére. Tablet és Windows operációs rendszer</t>
  </si>
  <si>
    <t>Online ügyfélszolgálat - KAÜ (Központi Azonosítási Ügynök) azonosítással regisztráció és bejelentkezés lehetőségének megvalósítása</t>
  </si>
  <si>
    <t>Online ügyfélszolgálat igények: popup, kvíz és elégedettség mérés</t>
  </si>
  <si>
    <t>Otthon Mestember+ alkalmazás - Vállalkozók munkavégzéseinek adatai elektronikusan kerülnek a SAP-ba. (Előtte papíron adták le a munkalapokat és vízműves dolgozók rögzítették az adatokat</t>
  </si>
  <si>
    <t>Mérőcsere PDA alkalmazás átírása OME+ (Otthon Mesterember +) design-al és funkcionalitással és Android operációs rendszerre</t>
  </si>
  <si>
    <t>E-ügyintézés kapcsán űrlapok fejlesztése</t>
  </si>
  <si>
    <t xml:space="preserve">Online ügyfélszolgálat: design változások, új igények </t>
  </si>
  <si>
    <t>Support havi díj</t>
  </si>
  <si>
    <t>Keretszerződés terhére</t>
  </si>
  <si>
    <t>Megjegyzés</t>
  </si>
  <si>
    <t>Mellékmérő leolvasás WindowsPhone kliens</t>
  </si>
  <si>
    <t>Fejlesztések díja</t>
  </si>
  <si>
    <t>átlag napi díj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</si>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</sst>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0" fillId="0" borderId="1" xfId="0" applyFill="1" applyBorder="1" applyAlignment="1">
      <alignment wrapText="1"/>
    </xf>
    <xf numFmtId="164" fontId="0" fillId="0" borderId="1" xfId="0" applyNumberFormat="1" applyBorder="1"/>
    <xf numFmtId="6" fontId="0" fillId="0" borderId="1" xfId="0" applyNumberFormat="1" applyBorder="1"/>
    <xf numFmtId="0" fontId="0" fillId="0" borderId="1" xfId="0" applyFill="1" applyBorder="1"/>
    <xf numFmtId="1" fontId="0" fillId="0" borderId="1" xfId="0" applyNumberFormat="1" applyBorder="1"/>
    <xf numFmtId="1" fontId="0" fillId="0" borderId="0" xfId="0" applyNumberFormat="1"/>
    <xf numFmtId="0" fontId="1" fillId="0" borderId="1" xfId="0" applyFont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523200</xdr:colOff>
      <xdr:row>38</xdr:row>
      <xdr:rowOff>151476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7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485029</xdr:colOff>
      <xdr:row>36</xdr:row>
      <xdr:rowOff>18190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71429" cy="68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8762</xdr:colOff>
      <xdr:row>28</xdr:row>
      <xdr:rowOff>161238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04762" cy="5495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513600</xdr:colOff>
      <xdr:row>37</xdr:row>
      <xdr:rowOff>122928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0000" cy="71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I16" sqref="I16"/>
    </sheetView>
  </sheetViews>
  <sheetFormatPr defaultRowHeight="15" x14ac:dyDescent="0.25"/>
  <cols>
    <col min="1" max="1" width="10.85546875" bestFit="1" customWidth="1"/>
    <col min="2" max="2" width="16.28515625" bestFit="1" customWidth="1"/>
    <col min="3" max="3" width="4.5703125" bestFit="1" customWidth="1"/>
    <col min="4" max="4" width="8" bestFit="1" customWidth="1"/>
    <col min="5" max="5" width="50.7109375" style="6" customWidth="1"/>
    <col min="6" max="6" width="57.28515625" style="6" customWidth="1"/>
    <col min="7" max="7" width="14.7109375" style="6" bestFit="1" customWidth="1"/>
    <col min="8" max="8" width="13.28515625" style="5" customWidth="1"/>
    <col min="9" max="9" width="14.140625" style="5" customWidth="1"/>
    <col min="10" max="10" width="12" bestFit="1" customWidth="1"/>
    <col min="12" max="12" width="10.28515625" customWidth="1"/>
  </cols>
  <sheetData>
    <row r="1" spans="1:12" ht="30" x14ac:dyDescent="0.25">
      <c r="A1" s="1" t="s">
        <v>7</v>
      </c>
      <c r="B1" s="2" t="s">
        <v>8</v>
      </c>
      <c r="C1" s="15" t="s">
        <v>10</v>
      </c>
      <c r="D1" s="15"/>
      <c r="E1" s="1" t="s">
        <v>9</v>
      </c>
      <c r="F1" s="1" t="s">
        <v>78</v>
      </c>
      <c r="G1" s="1" t="s">
        <v>77</v>
      </c>
      <c r="H1" s="1" t="s">
        <v>76</v>
      </c>
      <c r="I1" s="1" t="s">
        <v>80</v>
      </c>
      <c r="J1" s="1" t="s">
        <v>14</v>
      </c>
      <c r="K1" s="1" t="s">
        <v>66</v>
      </c>
      <c r="L1" s="1" t="s">
        <v>18</v>
      </c>
    </row>
    <row r="2" spans="1:12" x14ac:dyDescent="0.25">
      <c r="A2" s="3">
        <v>37550</v>
      </c>
      <c r="B2" s="4" t="s">
        <v>4</v>
      </c>
      <c r="C2" s="4" t="s">
        <v>1</v>
      </c>
      <c r="D2" s="4">
        <v>1004710</v>
      </c>
      <c r="E2" s="7" t="s">
        <v>6</v>
      </c>
      <c r="F2" s="9" t="s">
        <v>67</v>
      </c>
      <c r="G2" s="9"/>
      <c r="H2" s="8"/>
      <c r="I2" s="8">
        <v>5200000</v>
      </c>
      <c r="J2" s="4"/>
      <c r="K2" s="4"/>
      <c r="L2" s="4"/>
    </row>
    <row r="3" spans="1:12" x14ac:dyDescent="0.25">
      <c r="A3" s="3">
        <v>37550</v>
      </c>
      <c r="B3" s="4" t="s">
        <v>4</v>
      </c>
      <c r="C3" s="4" t="s">
        <v>1</v>
      </c>
      <c r="D3" s="4">
        <v>1004712</v>
      </c>
      <c r="E3" s="7" t="s">
        <v>3</v>
      </c>
      <c r="F3" s="7" t="s">
        <v>68</v>
      </c>
      <c r="G3" s="7"/>
      <c r="H3" s="8">
        <v>260000</v>
      </c>
      <c r="I3" s="8"/>
      <c r="J3" s="4"/>
      <c r="K3" s="4"/>
      <c r="L3" s="4"/>
    </row>
    <row r="4" spans="1:12" x14ac:dyDescent="0.25">
      <c r="A4" s="3">
        <v>37550</v>
      </c>
      <c r="B4" s="4" t="s">
        <v>4</v>
      </c>
      <c r="C4" s="4" t="s">
        <v>1</v>
      </c>
      <c r="D4" s="4">
        <v>1004713</v>
      </c>
      <c r="E4" s="7" t="s">
        <v>5</v>
      </c>
      <c r="F4" s="9" t="s">
        <v>12</v>
      </c>
      <c r="G4" s="9"/>
      <c r="H4" s="8">
        <v>260000</v>
      </c>
      <c r="I4" s="8"/>
      <c r="J4" s="4"/>
      <c r="K4" s="4"/>
      <c r="L4" s="4"/>
    </row>
    <row r="5" spans="1:12" ht="45" x14ac:dyDescent="0.25">
      <c r="A5" s="3">
        <v>38097</v>
      </c>
      <c r="B5" s="4" t="s">
        <v>4</v>
      </c>
      <c r="C5" s="4" t="s">
        <v>1</v>
      </c>
      <c r="D5" s="4">
        <v>1009442</v>
      </c>
      <c r="E5" s="7" t="s">
        <v>42</v>
      </c>
      <c r="F5" s="9"/>
      <c r="G5" s="9"/>
      <c r="H5" s="8"/>
      <c r="I5" s="8">
        <v>375000</v>
      </c>
      <c r="J5" s="4"/>
      <c r="K5" s="4">
        <v>75000</v>
      </c>
      <c r="L5" s="10">
        <f>I5/K5</f>
        <v>5</v>
      </c>
    </row>
    <row r="6" spans="1:12" ht="30" x14ac:dyDescent="0.25">
      <c r="A6" s="3">
        <v>38195</v>
      </c>
      <c r="B6" s="4" t="s">
        <v>4</v>
      </c>
      <c r="C6" s="4" t="s">
        <v>1</v>
      </c>
      <c r="D6" s="4">
        <v>1009748</v>
      </c>
      <c r="E6" s="7" t="s">
        <v>43</v>
      </c>
      <c r="F6" s="9"/>
      <c r="G6" s="9"/>
      <c r="H6" s="8"/>
      <c r="I6" s="8">
        <v>7161300</v>
      </c>
      <c r="J6" s="4"/>
      <c r="K6" s="13">
        <f>I6/L6</f>
        <v>99462.5</v>
      </c>
      <c r="L6" s="10">
        <v>72</v>
      </c>
    </row>
    <row r="7" spans="1:12" x14ac:dyDescent="0.25">
      <c r="A7" s="3">
        <v>38327</v>
      </c>
      <c r="B7" s="4" t="s">
        <v>4</v>
      </c>
      <c r="C7" s="4" t="s">
        <v>1</v>
      </c>
      <c r="D7" s="4">
        <v>1010482</v>
      </c>
      <c r="E7" s="7" t="s">
        <v>44</v>
      </c>
      <c r="F7" s="9"/>
      <c r="G7" s="9"/>
      <c r="H7" s="8"/>
      <c r="I7" s="8">
        <v>953750</v>
      </c>
      <c r="J7" s="4"/>
      <c r="K7" s="4"/>
      <c r="L7" s="10"/>
    </row>
    <row r="8" spans="1:12" ht="30" x14ac:dyDescent="0.25">
      <c r="A8" s="3">
        <v>38327</v>
      </c>
      <c r="B8" s="4" t="s">
        <v>4</v>
      </c>
      <c r="C8" s="4" t="s">
        <v>1</v>
      </c>
      <c r="D8" s="4">
        <v>1010483</v>
      </c>
      <c r="E8" s="7" t="s">
        <v>43</v>
      </c>
      <c r="F8" s="9"/>
      <c r="G8" s="9"/>
      <c r="H8" s="8"/>
      <c r="I8" s="8">
        <v>2700000</v>
      </c>
      <c r="J8" s="4"/>
      <c r="K8" s="4">
        <v>89000</v>
      </c>
      <c r="L8" s="10">
        <v>72</v>
      </c>
    </row>
    <row r="9" spans="1:12" ht="30" x14ac:dyDescent="0.25">
      <c r="A9" s="3">
        <v>38817</v>
      </c>
      <c r="B9" s="4" t="s">
        <v>4</v>
      </c>
      <c r="C9" s="4" t="s">
        <v>1</v>
      </c>
      <c r="D9" s="4">
        <v>1004712</v>
      </c>
      <c r="E9" s="7" t="s">
        <v>3</v>
      </c>
      <c r="F9" s="9" t="s">
        <v>11</v>
      </c>
      <c r="G9" s="9"/>
      <c r="H9" s="8">
        <v>260000</v>
      </c>
      <c r="I9" s="8"/>
      <c r="J9" s="4"/>
      <c r="K9" s="4"/>
      <c r="L9" s="4"/>
    </row>
    <row r="10" spans="1:12" x14ac:dyDescent="0.25">
      <c r="A10" s="3">
        <v>38835</v>
      </c>
      <c r="B10" s="4" t="s">
        <v>4</v>
      </c>
      <c r="C10" s="4" t="s">
        <v>1</v>
      </c>
      <c r="D10" s="4">
        <v>1013307</v>
      </c>
      <c r="E10" s="7" t="s">
        <v>45</v>
      </c>
      <c r="F10" s="9"/>
      <c r="G10" s="4">
        <v>1004712</v>
      </c>
      <c r="H10" s="8"/>
      <c r="I10" s="8">
        <v>2047000</v>
      </c>
      <c r="J10" s="4"/>
      <c r="K10" s="4">
        <v>89000</v>
      </c>
      <c r="L10" s="10">
        <f>I10/K10</f>
        <v>23</v>
      </c>
    </row>
    <row r="11" spans="1:12" ht="45" x14ac:dyDescent="0.25">
      <c r="A11" s="3">
        <v>39170</v>
      </c>
      <c r="B11" s="4" t="s">
        <v>4</v>
      </c>
      <c r="C11" s="4" t="s">
        <v>1</v>
      </c>
      <c r="D11" s="4">
        <v>1014979</v>
      </c>
      <c r="E11" s="7" t="s">
        <v>39</v>
      </c>
      <c r="F11" s="9"/>
      <c r="G11" s="4">
        <v>1004712</v>
      </c>
      <c r="H11" s="8"/>
      <c r="I11" s="8">
        <v>5340000</v>
      </c>
      <c r="J11" s="4"/>
      <c r="K11" s="4">
        <v>89000</v>
      </c>
      <c r="L11" s="10">
        <f>I11/K11</f>
        <v>60</v>
      </c>
    </row>
    <row r="12" spans="1:12" ht="30" x14ac:dyDescent="0.25">
      <c r="A12" s="3">
        <v>39375</v>
      </c>
      <c r="B12" s="4" t="s">
        <v>4</v>
      </c>
      <c r="C12" s="4" t="s">
        <v>1</v>
      </c>
      <c r="D12" s="4">
        <v>1016105</v>
      </c>
      <c r="E12" s="7" t="s">
        <v>46</v>
      </c>
      <c r="F12" s="9"/>
      <c r="G12" s="4">
        <v>1004712</v>
      </c>
      <c r="H12" s="8"/>
      <c r="I12" s="8">
        <v>4000000</v>
      </c>
      <c r="J12" s="4"/>
      <c r="K12" s="13">
        <f>I12/L12</f>
        <v>44444.444444444445</v>
      </c>
      <c r="L12" s="10">
        <v>90</v>
      </c>
    </row>
    <row r="13" spans="1:12" ht="30" x14ac:dyDescent="0.25">
      <c r="A13" s="3">
        <v>39422</v>
      </c>
      <c r="B13" s="4" t="s">
        <v>4</v>
      </c>
      <c r="C13" s="4" t="s">
        <v>1</v>
      </c>
      <c r="D13" s="4">
        <v>1016460</v>
      </c>
      <c r="E13" s="7" t="s">
        <v>24</v>
      </c>
      <c r="F13" s="9" t="s">
        <v>25</v>
      </c>
      <c r="G13" s="4">
        <v>1004712</v>
      </c>
      <c r="H13" s="8"/>
      <c r="I13" s="8">
        <v>712000</v>
      </c>
      <c r="J13" s="4"/>
      <c r="K13" s="4">
        <v>89000</v>
      </c>
      <c r="L13" s="10">
        <f t="shared" ref="L13:L23" si="0">I13/K13</f>
        <v>8</v>
      </c>
    </row>
    <row r="14" spans="1:12" ht="30" x14ac:dyDescent="0.25">
      <c r="A14" s="3">
        <v>40092</v>
      </c>
      <c r="B14" s="4" t="s">
        <v>4</v>
      </c>
      <c r="C14" s="4" t="s">
        <v>1</v>
      </c>
      <c r="D14" s="4">
        <v>1020677</v>
      </c>
      <c r="E14" s="7" t="s">
        <v>40</v>
      </c>
      <c r="F14" s="9"/>
      <c r="G14" s="4">
        <v>1004712</v>
      </c>
      <c r="H14" s="8"/>
      <c r="I14" s="8">
        <v>356000</v>
      </c>
      <c r="J14" s="4"/>
      <c r="K14" s="4">
        <v>89000</v>
      </c>
      <c r="L14" s="10">
        <f t="shared" si="0"/>
        <v>4</v>
      </c>
    </row>
    <row r="15" spans="1:12" ht="30" x14ac:dyDescent="0.25">
      <c r="A15" s="3">
        <v>40128</v>
      </c>
      <c r="B15" s="4" t="s">
        <v>4</v>
      </c>
      <c r="C15" s="4" t="s">
        <v>1</v>
      </c>
      <c r="D15" s="4">
        <v>1020888</v>
      </c>
      <c r="E15" s="7" t="s">
        <v>32</v>
      </c>
      <c r="F15" s="9"/>
      <c r="G15" s="4">
        <v>1004712</v>
      </c>
      <c r="H15" s="8"/>
      <c r="I15" s="8">
        <v>6230000</v>
      </c>
      <c r="J15" s="4"/>
      <c r="K15" s="4">
        <v>89000</v>
      </c>
      <c r="L15" s="10">
        <f t="shared" si="0"/>
        <v>70</v>
      </c>
    </row>
    <row r="16" spans="1:12" ht="30" x14ac:dyDescent="0.25">
      <c r="A16" s="3">
        <v>40399</v>
      </c>
      <c r="B16" s="4" t="s">
        <v>4</v>
      </c>
      <c r="C16" s="4" t="s">
        <v>1</v>
      </c>
      <c r="D16" s="4">
        <v>1022847</v>
      </c>
      <c r="E16" s="7" t="s">
        <v>35</v>
      </c>
      <c r="F16" s="9"/>
      <c r="G16" s="4">
        <v>1004712</v>
      </c>
      <c r="H16" s="8"/>
      <c r="I16" s="8">
        <v>1958000</v>
      </c>
      <c r="J16" s="4"/>
      <c r="K16" s="4">
        <v>89000</v>
      </c>
      <c r="L16" s="10">
        <f t="shared" si="0"/>
        <v>22</v>
      </c>
    </row>
    <row r="17" spans="1:12" ht="30" x14ac:dyDescent="0.25">
      <c r="A17" s="3">
        <v>40638</v>
      </c>
      <c r="B17" s="4" t="s">
        <v>4</v>
      </c>
      <c r="C17" s="4" t="s">
        <v>1</v>
      </c>
      <c r="D17" s="4">
        <v>1024535</v>
      </c>
      <c r="E17" s="7" t="s">
        <v>34</v>
      </c>
      <c r="F17" s="9"/>
      <c r="G17" s="4">
        <v>1004712</v>
      </c>
      <c r="H17" s="8"/>
      <c r="I17" s="8">
        <v>623000</v>
      </c>
      <c r="J17" s="4"/>
      <c r="K17" s="4">
        <v>89000</v>
      </c>
      <c r="L17" s="10">
        <f t="shared" si="0"/>
        <v>7</v>
      </c>
    </row>
    <row r="18" spans="1:12" x14ac:dyDescent="0.25">
      <c r="A18" s="3">
        <v>40651</v>
      </c>
      <c r="B18" s="4" t="s">
        <v>4</v>
      </c>
      <c r="C18" s="4" t="s">
        <v>1</v>
      </c>
      <c r="D18" s="4">
        <v>1024536</v>
      </c>
      <c r="E18" s="7" t="s">
        <v>30</v>
      </c>
      <c r="F18" s="9" t="s">
        <v>31</v>
      </c>
      <c r="G18" s="4">
        <v>1004712</v>
      </c>
      <c r="H18" s="8"/>
      <c r="I18" s="8">
        <v>178000</v>
      </c>
      <c r="J18" s="4"/>
      <c r="K18" s="4">
        <v>89000</v>
      </c>
      <c r="L18" s="10">
        <f t="shared" si="0"/>
        <v>2</v>
      </c>
    </row>
    <row r="19" spans="1:12" ht="30" x14ac:dyDescent="0.25">
      <c r="A19" s="3">
        <v>40693</v>
      </c>
      <c r="B19" s="4" t="s">
        <v>4</v>
      </c>
      <c r="C19" s="4" t="s">
        <v>1</v>
      </c>
      <c r="D19" s="4">
        <v>1024876</v>
      </c>
      <c r="E19" s="7" t="s">
        <v>41</v>
      </c>
      <c r="F19" s="9"/>
      <c r="G19" s="4">
        <v>1004712</v>
      </c>
      <c r="H19" s="8"/>
      <c r="I19" s="8">
        <v>133500</v>
      </c>
      <c r="J19" s="4"/>
      <c r="K19" s="4">
        <v>89000</v>
      </c>
      <c r="L19" s="10">
        <f t="shared" si="0"/>
        <v>1.5</v>
      </c>
    </row>
    <row r="20" spans="1:12" ht="30" x14ac:dyDescent="0.25">
      <c r="A20" s="3">
        <v>40696</v>
      </c>
      <c r="B20" s="4" t="s">
        <v>4</v>
      </c>
      <c r="C20" s="4" t="s">
        <v>1</v>
      </c>
      <c r="D20" s="4">
        <v>1024860</v>
      </c>
      <c r="E20" s="7" t="s">
        <v>33</v>
      </c>
      <c r="F20" s="9"/>
      <c r="G20" s="4">
        <v>1004712</v>
      </c>
      <c r="H20" s="8"/>
      <c r="I20" s="8">
        <v>1513000</v>
      </c>
      <c r="J20" s="4"/>
      <c r="K20" s="4">
        <v>89000</v>
      </c>
      <c r="L20" s="10">
        <f t="shared" si="0"/>
        <v>17</v>
      </c>
    </row>
    <row r="21" spans="1:12" x14ac:dyDescent="0.25">
      <c r="A21" s="3">
        <v>40841</v>
      </c>
      <c r="B21" s="4" t="s">
        <v>4</v>
      </c>
      <c r="C21" s="4" t="s">
        <v>1</v>
      </c>
      <c r="D21" s="4">
        <v>1026230</v>
      </c>
      <c r="E21" s="7" t="s">
        <v>29</v>
      </c>
      <c r="F21" s="9"/>
      <c r="G21" s="4">
        <v>1004712</v>
      </c>
      <c r="H21" s="8"/>
      <c r="I21" s="8">
        <v>356000</v>
      </c>
      <c r="J21" s="4"/>
      <c r="K21" s="4">
        <v>89000</v>
      </c>
      <c r="L21" s="10">
        <f t="shared" si="0"/>
        <v>4</v>
      </c>
    </row>
    <row r="22" spans="1:12" x14ac:dyDescent="0.25">
      <c r="A22" s="3">
        <v>40999</v>
      </c>
      <c r="B22" s="4" t="s">
        <v>4</v>
      </c>
      <c r="C22" s="4" t="s">
        <v>1</v>
      </c>
      <c r="D22" s="4">
        <v>1027131</v>
      </c>
      <c r="E22" s="7" t="s">
        <v>27</v>
      </c>
      <c r="F22" s="9"/>
      <c r="G22" s="4">
        <v>1004712</v>
      </c>
      <c r="H22" s="8"/>
      <c r="I22" s="8">
        <v>1068000</v>
      </c>
      <c r="J22" s="4"/>
      <c r="K22" s="4">
        <v>89000</v>
      </c>
      <c r="L22" s="10">
        <f t="shared" si="0"/>
        <v>12</v>
      </c>
    </row>
    <row r="23" spans="1:12" x14ac:dyDescent="0.25">
      <c r="A23" s="3">
        <v>41089</v>
      </c>
      <c r="B23" s="4" t="s">
        <v>4</v>
      </c>
      <c r="C23" s="4" t="s">
        <v>1</v>
      </c>
      <c r="D23" s="4">
        <v>1028007</v>
      </c>
      <c r="E23" s="7" t="s">
        <v>19</v>
      </c>
      <c r="F23" s="9"/>
      <c r="G23" s="4">
        <v>1004712</v>
      </c>
      <c r="H23" s="8"/>
      <c r="I23" s="8">
        <v>3026000</v>
      </c>
      <c r="J23" s="11"/>
      <c r="K23" s="4">
        <v>89000</v>
      </c>
      <c r="L23" s="10">
        <f t="shared" si="0"/>
        <v>34</v>
      </c>
    </row>
    <row r="24" spans="1:12" ht="30" x14ac:dyDescent="0.25">
      <c r="A24" s="3">
        <v>41184</v>
      </c>
      <c r="B24" s="4" t="s">
        <v>4</v>
      </c>
      <c r="C24" s="4" t="s">
        <v>1</v>
      </c>
      <c r="D24" s="4">
        <v>1028554</v>
      </c>
      <c r="E24" s="7" t="s">
        <v>3</v>
      </c>
      <c r="F24" s="7" t="s">
        <v>13</v>
      </c>
      <c r="G24" s="7"/>
      <c r="H24" s="8"/>
      <c r="I24" s="8"/>
      <c r="J24" s="11">
        <v>50000000</v>
      </c>
      <c r="K24" s="4"/>
      <c r="L24" s="4"/>
    </row>
    <row r="25" spans="1:12" x14ac:dyDescent="0.25">
      <c r="A25" s="3">
        <v>41206</v>
      </c>
      <c r="B25" s="4" t="s">
        <v>4</v>
      </c>
      <c r="C25" s="4" t="s">
        <v>1</v>
      </c>
      <c r="D25" s="4">
        <v>1028727</v>
      </c>
      <c r="E25" s="7" t="s">
        <v>19</v>
      </c>
      <c r="F25" s="7" t="s">
        <v>26</v>
      </c>
      <c r="G25" s="4">
        <v>1028554</v>
      </c>
      <c r="H25" s="8"/>
      <c r="I25" s="8">
        <v>3168000</v>
      </c>
      <c r="J25" s="11"/>
      <c r="K25" s="4">
        <v>88000</v>
      </c>
      <c r="L25" s="10">
        <f t="shared" ref="L25:L30" si="1">I25/K25</f>
        <v>36</v>
      </c>
    </row>
    <row r="26" spans="1:12" ht="30" x14ac:dyDescent="0.25">
      <c r="A26" s="3">
        <v>41751</v>
      </c>
      <c r="B26" s="4" t="s">
        <v>4</v>
      </c>
      <c r="C26" s="4" t="s">
        <v>1</v>
      </c>
      <c r="D26" s="4">
        <v>1032072</v>
      </c>
      <c r="E26" s="7" t="s">
        <v>28</v>
      </c>
      <c r="F26" s="7"/>
      <c r="G26" s="4">
        <v>1028554</v>
      </c>
      <c r="H26" s="8"/>
      <c r="I26" s="8">
        <v>1448000</v>
      </c>
      <c r="J26" s="11"/>
      <c r="K26" s="4">
        <v>89000</v>
      </c>
      <c r="L26" s="10">
        <f t="shared" si="1"/>
        <v>16.269662921348313</v>
      </c>
    </row>
    <row r="27" spans="1:12" ht="30" x14ac:dyDescent="0.25">
      <c r="A27" s="3">
        <v>41864</v>
      </c>
      <c r="B27" s="4" t="s">
        <v>4</v>
      </c>
      <c r="C27" s="4" t="s">
        <v>1</v>
      </c>
      <c r="D27" s="4">
        <v>1032880</v>
      </c>
      <c r="E27" s="7" t="s">
        <v>37</v>
      </c>
      <c r="F27" s="7"/>
      <c r="G27" s="4">
        <v>1028554</v>
      </c>
      <c r="H27" s="8"/>
      <c r="I27" s="8">
        <v>2888000</v>
      </c>
      <c r="J27" s="11"/>
      <c r="K27" s="4">
        <v>89000</v>
      </c>
      <c r="L27" s="10">
        <f t="shared" si="1"/>
        <v>32.449438202247194</v>
      </c>
    </row>
    <row r="28" spans="1:12" ht="30" x14ac:dyDescent="0.25">
      <c r="A28" s="3">
        <v>41881</v>
      </c>
      <c r="B28" s="4" t="s">
        <v>4</v>
      </c>
      <c r="C28" s="4" t="s">
        <v>1</v>
      </c>
      <c r="D28" s="4">
        <v>1032879</v>
      </c>
      <c r="E28" s="7" t="s">
        <v>23</v>
      </c>
      <c r="F28" s="7" t="s">
        <v>79</v>
      </c>
      <c r="G28" s="4">
        <v>1028554</v>
      </c>
      <c r="H28" s="8"/>
      <c r="I28" s="8">
        <v>4904000</v>
      </c>
      <c r="J28" s="11"/>
      <c r="K28" s="4">
        <v>89000</v>
      </c>
      <c r="L28" s="10">
        <f t="shared" si="1"/>
        <v>55.101123595505619</v>
      </c>
    </row>
    <row r="29" spans="1:12" ht="30" x14ac:dyDescent="0.25">
      <c r="A29" s="3">
        <v>41894</v>
      </c>
      <c r="B29" s="4" t="s">
        <v>4</v>
      </c>
      <c r="C29" s="4" t="s">
        <v>1</v>
      </c>
      <c r="D29" s="4">
        <v>1033091</v>
      </c>
      <c r="E29" s="7" t="s">
        <v>36</v>
      </c>
      <c r="F29" s="7"/>
      <c r="G29" s="4">
        <v>1028554</v>
      </c>
      <c r="H29" s="8"/>
      <c r="I29" s="8">
        <v>14896000</v>
      </c>
      <c r="J29" s="11"/>
      <c r="K29" s="4">
        <v>89000</v>
      </c>
      <c r="L29" s="10">
        <f t="shared" si="1"/>
        <v>167.37078651685394</v>
      </c>
    </row>
    <row r="30" spans="1:12" ht="30" x14ac:dyDescent="0.25">
      <c r="A30" s="3">
        <v>42101</v>
      </c>
      <c r="B30" s="4" t="s">
        <v>4</v>
      </c>
      <c r="C30" s="4" t="s">
        <v>1</v>
      </c>
      <c r="D30" s="4">
        <v>1034762</v>
      </c>
      <c r="E30" s="7" t="s">
        <v>38</v>
      </c>
      <c r="F30" s="7"/>
      <c r="G30" s="4">
        <v>1028554</v>
      </c>
      <c r="H30" s="8"/>
      <c r="I30" s="8">
        <v>1672000</v>
      </c>
      <c r="J30" s="11"/>
      <c r="K30" s="4">
        <v>88000</v>
      </c>
      <c r="L30" s="10">
        <f t="shared" si="1"/>
        <v>19</v>
      </c>
    </row>
    <row r="31" spans="1:12" x14ac:dyDescent="0.25">
      <c r="A31" s="3">
        <v>42114</v>
      </c>
      <c r="B31" s="4" t="s">
        <v>0</v>
      </c>
      <c r="C31" s="4" t="s">
        <v>1</v>
      </c>
      <c r="D31" s="4">
        <v>1034920</v>
      </c>
      <c r="E31" s="7" t="s">
        <v>2</v>
      </c>
      <c r="F31" s="7" t="s">
        <v>15</v>
      </c>
      <c r="G31" s="7"/>
      <c r="H31" s="8">
        <v>600000</v>
      </c>
      <c r="I31" s="8"/>
      <c r="J31" s="11">
        <v>7200000</v>
      </c>
      <c r="K31" s="4"/>
      <c r="L31" s="4"/>
    </row>
    <row r="32" spans="1:12" ht="30" x14ac:dyDescent="0.25">
      <c r="A32" s="3">
        <v>42243</v>
      </c>
      <c r="B32" s="4" t="s">
        <v>4</v>
      </c>
      <c r="C32" s="4"/>
      <c r="D32" s="4">
        <v>1035838</v>
      </c>
      <c r="E32" s="7" t="s">
        <v>20</v>
      </c>
      <c r="F32" s="7"/>
      <c r="G32" s="4">
        <v>1028554</v>
      </c>
      <c r="H32" s="8"/>
      <c r="I32" s="8">
        <v>1232000</v>
      </c>
      <c r="J32" s="11"/>
      <c r="K32" s="4">
        <v>88000</v>
      </c>
      <c r="L32" s="10">
        <f>I32/K32</f>
        <v>14</v>
      </c>
    </row>
    <row r="33" spans="1:12" ht="30" x14ac:dyDescent="0.25">
      <c r="A33" s="3">
        <v>42258</v>
      </c>
      <c r="B33" s="4" t="s">
        <v>4</v>
      </c>
      <c r="C33" s="4" t="s">
        <v>1</v>
      </c>
      <c r="D33" s="4">
        <v>1036441</v>
      </c>
      <c r="E33" s="7" t="s">
        <v>17</v>
      </c>
      <c r="F33" s="7"/>
      <c r="G33" s="4">
        <v>1028554</v>
      </c>
      <c r="H33" s="8"/>
      <c r="I33" s="8">
        <v>6424000</v>
      </c>
      <c r="J33" s="4"/>
      <c r="K33" s="4">
        <v>88000</v>
      </c>
      <c r="L33" s="10">
        <f>I33/K33</f>
        <v>73</v>
      </c>
    </row>
    <row r="34" spans="1:12" ht="30" x14ac:dyDescent="0.25">
      <c r="A34" s="3">
        <v>42338</v>
      </c>
      <c r="B34" s="4" t="s">
        <v>4</v>
      </c>
      <c r="C34" s="4" t="s">
        <v>1</v>
      </c>
      <c r="D34" s="4">
        <v>1036088</v>
      </c>
      <c r="E34" s="7" t="s">
        <v>21</v>
      </c>
      <c r="F34" s="7" t="s">
        <v>22</v>
      </c>
      <c r="G34" s="4">
        <v>1028554</v>
      </c>
      <c r="H34" s="8"/>
      <c r="I34" s="8">
        <v>2552000</v>
      </c>
      <c r="J34" s="4"/>
      <c r="K34" s="4">
        <v>88000</v>
      </c>
      <c r="L34" s="10">
        <f>I34/K34</f>
        <v>29</v>
      </c>
    </row>
    <row r="35" spans="1:12" ht="30" x14ac:dyDescent="0.25">
      <c r="A35" s="3">
        <v>42400</v>
      </c>
      <c r="B35" s="4" t="s">
        <v>0</v>
      </c>
      <c r="C35" s="4" t="s">
        <v>1</v>
      </c>
      <c r="D35" s="4">
        <v>1037182</v>
      </c>
      <c r="E35" s="7" t="s">
        <v>3</v>
      </c>
      <c r="F35" s="7" t="s">
        <v>16</v>
      </c>
      <c r="G35" s="7"/>
      <c r="H35" s="8"/>
      <c r="I35" s="8"/>
      <c r="J35" s="11">
        <v>50000000</v>
      </c>
      <c r="K35" s="4"/>
      <c r="L35" s="4"/>
    </row>
    <row r="36" spans="1:12" ht="30" x14ac:dyDescent="0.25">
      <c r="A36" s="3">
        <v>42425</v>
      </c>
      <c r="B36" s="4" t="s">
        <v>0</v>
      </c>
      <c r="C36" s="4" t="s">
        <v>1</v>
      </c>
      <c r="D36" s="4">
        <v>1037338</v>
      </c>
      <c r="E36" s="9" t="s">
        <v>55</v>
      </c>
      <c r="F36" s="7"/>
      <c r="G36" s="4">
        <v>1037182</v>
      </c>
      <c r="H36" s="8"/>
      <c r="I36" s="8">
        <v>3040000</v>
      </c>
      <c r="J36" s="11"/>
      <c r="K36" s="4">
        <v>96000</v>
      </c>
      <c r="L36" s="10">
        <f t="shared" ref="L36:L42" si="2">I36/K36</f>
        <v>31.666666666666668</v>
      </c>
    </row>
    <row r="37" spans="1:12" x14ac:dyDescent="0.25">
      <c r="A37" s="3">
        <v>42606</v>
      </c>
      <c r="B37" s="4" t="s">
        <v>0</v>
      </c>
      <c r="C37" s="4" t="s">
        <v>1</v>
      </c>
      <c r="D37" s="4">
        <v>1038795</v>
      </c>
      <c r="E37" s="9" t="s">
        <v>56</v>
      </c>
      <c r="F37" s="7"/>
      <c r="G37" s="4">
        <v>1037182</v>
      </c>
      <c r="H37" s="8"/>
      <c r="I37" s="8">
        <v>26528000</v>
      </c>
      <c r="J37" s="11"/>
      <c r="K37" s="4">
        <v>96000</v>
      </c>
      <c r="L37" s="10">
        <f t="shared" si="2"/>
        <v>276.33333333333331</v>
      </c>
    </row>
    <row r="38" spans="1:12" ht="30" x14ac:dyDescent="0.25">
      <c r="A38" s="3">
        <v>42655</v>
      </c>
      <c r="B38" s="4" t="s">
        <v>0</v>
      </c>
      <c r="C38" s="4" t="s">
        <v>1</v>
      </c>
      <c r="D38" s="4">
        <v>1039219</v>
      </c>
      <c r="E38" s="9" t="s">
        <v>57</v>
      </c>
      <c r="F38" s="7"/>
      <c r="G38" s="4">
        <v>1037182</v>
      </c>
      <c r="H38" s="8"/>
      <c r="I38" s="8">
        <v>416000</v>
      </c>
      <c r="J38" s="11"/>
      <c r="K38" s="4">
        <v>96000</v>
      </c>
      <c r="L38" s="10">
        <f t="shared" si="2"/>
        <v>4.333333333333333</v>
      </c>
    </row>
    <row r="39" spans="1:12" ht="30" x14ac:dyDescent="0.25">
      <c r="A39" s="3">
        <v>42691</v>
      </c>
      <c r="B39" s="4" t="s">
        <v>0</v>
      </c>
      <c r="C39" s="4" t="s">
        <v>1</v>
      </c>
      <c r="D39" s="4">
        <v>1039573</v>
      </c>
      <c r="E39" s="9" t="s">
        <v>58</v>
      </c>
      <c r="F39" s="7"/>
      <c r="G39" s="4">
        <v>1037182</v>
      </c>
      <c r="H39" s="8"/>
      <c r="I39" s="8">
        <v>2880000</v>
      </c>
      <c r="J39" s="11"/>
      <c r="K39" s="4">
        <v>96000</v>
      </c>
      <c r="L39" s="10">
        <f t="shared" si="2"/>
        <v>30</v>
      </c>
    </row>
    <row r="40" spans="1:12" ht="30" x14ac:dyDescent="0.25">
      <c r="A40" s="3">
        <v>42691</v>
      </c>
      <c r="B40" s="4" t="s">
        <v>0</v>
      </c>
      <c r="C40" s="4" t="s">
        <v>1</v>
      </c>
      <c r="D40" s="4">
        <v>1039574</v>
      </c>
      <c r="E40" s="9" t="s">
        <v>59</v>
      </c>
      <c r="F40" s="7"/>
      <c r="G40" s="4">
        <v>1037182</v>
      </c>
      <c r="H40" s="8"/>
      <c r="I40" s="8">
        <v>1152000</v>
      </c>
      <c r="J40" s="11"/>
      <c r="K40" s="4">
        <v>96000</v>
      </c>
      <c r="L40" s="10">
        <f t="shared" si="2"/>
        <v>12</v>
      </c>
    </row>
    <row r="41" spans="1:12" ht="30" x14ac:dyDescent="0.25">
      <c r="A41" s="3">
        <v>42716</v>
      </c>
      <c r="B41" s="4" t="s">
        <v>0</v>
      </c>
      <c r="C41" s="4" t="s">
        <v>1</v>
      </c>
      <c r="D41" s="4">
        <v>1039854</v>
      </c>
      <c r="E41" s="9" t="s">
        <v>60</v>
      </c>
      <c r="F41" s="7"/>
      <c r="G41" s="4">
        <v>1037182</v>
      </c>
      <c r="H41" s="8"/>
      <c r="I41" s="8">
        <v>7968000</v>
      </c>
      <c r="J41" s="11"/>
      <c r="K41" s="4">
        <v>96000</v>
      </c>
      <c r="L41" s="10">
        <f t="shared" si="2"/>
        <v>83</v>
      </c>
    </row>
    <row r="42" spans="1:12" ht="30" x14ac:dyDescent="0.25">
      <c r="A42" s="3">
        <v>42739</v>
      </c>
      <c r="B42" s="4" t="s">
        <v>0</v>
      </c>
      <c r="C42" s="4" t="s">
        <v>1</v>
      </c>
      <c r="D42" s="4">
        <v>1040073</v>
      </c>
      <c r="E42" s="9" t="s">
        <v>61</v>
      </c>
      <c r="F42" s="7"/>
      <c r="G42" s="4">
        <v>1037182</v>
      </c>
      <c r="H42" s="8"/>
      <c r="I42" s="8">
        <v>1920000</v>
      </c>
      <c r="J42" s="11"/>
      <c r="K42" s="4">
        <v>96000</v>
      </c>
      <c r="L42" s="10">
        <f t="shared" si="2"/>
        <v>20</v>
      </c>
    </row>
    <row r="43" spans="1:12" ht="45" x14ac:dyDescent="0.25">
      <c r="A43" s="3">
        <v>42934</v>
      </c>
      <c r="B43" s="12" t="s">
        <v>0</v>
      </c>
      <c r="C43" s="12" t="s">
        <v>47</v>
      </c>
      <c r="D43" s="12">
        <v>1041703</v>
      </c>
      <c r="E43" s="9" t="s">
        <v>48</v>
      </c>
      <c r="F43" s="7"/>
      <c r="G43" s="7"/>
      <c r="H43" s="8">
        <v>1260000</v>
      </c>
      <c r="I43" s="8"/>
      <c r="J43" s="11">
        <v>50000000</v>
      </c>
      <c r="K43" s="4"/>
      <c r="L43" s="4"/>
    </row>
    <row r="44" spans="1:12" ht="30" x14ac:dyDescent="0.25">
      <c r="A44" s="3">
        <v>43017</v>
      </c>
      <c r="B44" s="12" t="s">
        <v>0</v>
      </c>
      <c r="C44" s="12" t="s">
        <v>47</v>
      </c>
      <c r="D44" s="12">
        <v>1042413</v>
      </c>
      <c r="E44" s="9" t="s">
        <v>50</v>
      </c>
      <c r="F44" s="7" t="s">
        <v>49</v>
      </c>
      <c r="G44" s="12">
        <v>1041703</v>
      </c>
      <c r="H44" s="8"/>
      <c r="I44" s="8">
        <v>2944000</v>
      </c>
      <c r="J44" s="4"/>
      <c r="K44" s="4">
        <v>96000</v>
      </c>
      <c r="L44" s="10">
        <f>I44/K44</f>
        <v>30.666666666666668</v>
      </c>
    </row>
    <row r="45" spans="1:12" x14ac:dyDescent="0.25">
      <c r="A45" s="3">
        <v>43053</v>
      </c>
      <c r="B45" s="12" t="s">
        <v>0</v>
      </c>
      <c r="C45" s="12" t="s">
        <v>1</v>
      </c>
      <c r="D45" s="12">
        <v>1042786</v>
      </c>
      <c r="E45" s="9" t="s">
        <v>62</v>
      </c>
      <c r="F45" s="7" t="s">
        <v>75</v>
      </c>
      <c r="G45" s="4">
        <v>1037182</v>
      </c>
      <c r="H45" s="8"/>
      <c r="I45" s="8">
        <v>9924000</v>
      </c>
      <c r="J45" s="4"/>
      <c r="K45" s="4">
        <v>96000</v>
      </c>
      <c r="L45" s="10">
        <f t="shared" ref="L45:L52" si="3">I45/K45</f>
        <v>103.375</v>
      </c>
    </row>
    <row r="46" spans="1:12" x14ac:dyDescent="0.25">
      <c r="A46" s="3">
        <v>43062</v>
      </c>
      <c r="B46" s="12" t="s">
        <v>0</v>
      </c>
      <c r="C46" s="12" t="s">
        <v>47</v>
      </c>
      <c r="D46" s="12">
        <v>1042890</v>
      </c>
      <c r="E46" s="9" t="s">
        <v>51</v>
      </c>
      <c r="F46" s="7" t="s">
        <v>74</v>
      </c>
      <c r="G46" s="12">
        <v>1041703</v>
      </c>
      <c r="H46" s="8"/>
      <c r="I46" s="8">
        <v>9696000</v>
      </c>
      <c r="J46" s="4"/>
      <c r="K46" s="4">
        <v>96000</v>
      </c>
      <c r="L46" s="10">
        <f t="shared" si="3"/>
        <v>101</v>
      </c>
    </row>
    <row r="47" spans="1:12" ht="45" x14ac:dyDescent="0.25">
      <c r="A47" s="3">
        <v>43123</v>
      </c>
      <c r="B47" s="12" t="s">
        <v>0</v>
      </c>
      <c r="C47" s="12" t="s">
        <v>1</v>
      </c>
      <c r="D47" s="12">
        <v>1043439</v>
      </c>
      <c r="E47" s="9" t="s">
        <v>63</v>
      </c>
      <c r="F47" s="7" t="s">
        <v>73</v>
      </c>
      <c r="G47" s="12">
        <v>1041703</v>
      </c>
      <c r="H47" s="8"/>
      <c r="I47" s="8">
        <v>6144000</v>
      </c>
      <c r="J47" s="4"/>
      <c r="K47" s="4">
        <v>96000</v>
      </c>
      <c r="L47" s="10">
        <f t="shared" si="3"/>
        <v>64</v>
      </c>
    </row>
    <row r="48" spans="1:12" ht="60" x14ac:dyDescent="0.25">
      <c r="A48" s="3">
        <v>43129</v>
      </c>
      <c r="B48" s="12" t="s">
        <v>0</v>
      </c>
      <c r="C48" s="12" t="s">
        <v>47</v>
      </c>
      <c r="D48" s="12">
        <v>1043489</v>
      </c>
      <c r="E48" s="9" t="s">
        <v>52</v>
      </c>
      <c r="F48" s="7" t="s">
        <v>72</v>
      </c>
      <c r="G48" s="12">
        <v>1041703</v>
      </c>
      <c r="H48" s="8"/>
      <c r="I48" s="8">
        <v>6208000</v>
      </c>
      <c r="J48" s="4"/>
      <c r="K48" s="4">
        <v>96000</v>
      </c>
      <c r="L48" s="10">
        <f t="shared" si="3"/>
        <v>64.666666666666671</v>
      </c>
    </row>
    <row r="49" spans="1:12" ht="30" x14ac:dyDescent="0.25">
      <c r="A49" s="3">
        <v>43146</v>
      </c>
      <c r="B49" s="12" t="s">
        <v>0</v>
      </c>
      <c r="C49" s="12" t="s">
        <v>47</v>
      </c>
      <c r="D49" s="12">
        <v>1043629</v>
      </c>
      <c r="E49" s="9" t="s">
        <v>53</v>
      </c>
      <c r="F49" s="7" t="s">
        <v>69</v>
      </c>
      <c r="G49" s="12">
        <v>1041703</v>
      </c>
      <c r="H49" s="8"/>
      <c r="I49" s="8">
        <v>14976000</v>
      </c>
      <c r="J49" s="4"/>
      <c r="K49" s="4">
        <v>96000</v>
      </c>
      <c r="L49" s="10">
        <f t="shared" si="3"/>
        <v>156</v>
      </c>
    </row>
    <row r="50" spans="1:12" ht="45" x14ac:dyDescent="0.25">
      <c r="A50" s="3">
        <v>43230</v>
      </c>
      <c r="B50" s="12" t="s">
        <v>0</v>
      </c>
      <c r="C50" s="12" t="s">
        <v>1</v>
      </c>
      <c r="D50" s="12">
        <v>1044315</v>
      </c>
      <c r="E50" s="9" t="s">
        <v>64</v>
      </c>
      <c r="F50" s="7" t="s">
        <v>70</v>
      </c>
      <c r="G50" s="12">
        <v>1041703</v>
      </c>
      <c r="H50" s="8"/>
      <c r="I50" s="8">
        <v>5376000</v>
      </c>
      <c r="J50" s="4"/>
      <c r="K50" s="4">
        <v>96000</v>
      </c>
      <c r="L50" s="10">
        <f t="shared" si="3"/>
        <v>56</v>
      </c>
    </row>
    <row r="51" spans="1:12" ht="30" x14ac:dyDescent="0.25">
      <c r="A51" s="3">
        <v>43230</v>
      </c>
      <c r="B51" s="12" t="s">
        <v>0</v>
      </c>
      <c r="C51" s="12" t="s">
        <v>1</v>
      </c>
      <c r="D51" s="12">
        <v>1044316</v>
      </c>
      <c r="E51" s="9" t="s">
        <v>65</v>
      </c>
      <c r="F51" s="7" t="s">
        <v>71</v>
      </c>
      <c r="G51" s="12">
        <v>1041703</v>
      </c>
      <c r="H51" s="8"/>
      <c r="I51" s="8">
        <v>2464000</v>
      </c>
      <c r="J51" s="4"/>
      <c r="K51" s="4">
        <v>97000</v>
      </c>
      <c r="L51" s="10">
        <f t="shared" si="3"/>
        <v>25.402061855670102</v>
      </c>
    </row>
    <row r="52" spans="1:12" ht="30" x14ac:dyDescent="0.25">
      <c r="A52" s="3">
        <v>43320</v>
      </c>
      <c r="B52" s="12" t="s">
        <v>0</v>
      </c>
      <c r="C52" s="12" t="s">
        <v>47</v>
      </c>
      <c r="D52" s="12">
        <v>1045022</v>
      </c>
      <c r="E52" s="9" t="s">
        <v>54</v>
      </c>
      <c r="F52" s="7"/>
      <c r="G52" s="12">
        <v>1041703</v>
      </c>
      <c r="H52" s="8"/>
      <c r="I52" s="8">
        <v>384000</v>
      </c>
      <c r="J52" s="4"/>
      <c r="K52" s="4">
        <v>96000</v>
      </c>
      <c r="L52" s="10">
        <f t="shared" si="3"/>
        <v>4</v>
      </c>
    </row>
    <row r="53" spans="1:12" x14ac:dyDescent="0.25">
      <c r="J53" t="s">
        <v>81</v>
      </c>
      <c r="K53" s="14">
        <f>AVERAGE(K2:K52)</f>
        <v>90426.355820105819</v>
      </c>
    </row>
    <row r="54" spans="1:12" x14ac:dyDescent="0.25">
      <c r="H54" s="8" t="s">
        <v>82</v>
      </c>
      <c r="I54" s="8">
        <f>SUM(I2:I52)</f>
        <v>185134550</v>
      </c>
      <c r="J54" s="4"/>
      <c r="K54" s="4"/>
      <c r="L54" s="8">
        <f>SUM(L2:L53)</f>
        <v>2008.134739758292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1" sqref="O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1004710</vt:lpstr>
      <vt:lpstr>1004713</vt:lpstr>
      <vt:lpstr>1028554</vt:lpstr>
      <vt:lpstr>Munka6</vt:lpstr>
      <vt:lpstr>1037182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Laskovics János</dc:creator>
  <cp:lastModifiedBy>dr. Petrás Zsuzsa</cp:lastModifiedBy>
  <dcterms:created xsi:type="dcterms:W3CDTF">2017-05-16T14:17:21Z</dcterms:created>
  <dcterms:modified xsi:type="dcterms:W3CDTF">2018-10-24T14:09:55Z</dcterms:modified>
</cp:coreProperties>
</file>