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90" windowWidth="18195" windowHeight="11760" activeTab="3"/>
  </bookViews>
  <sheets>
    <sheet name="Gépészet ÖSSZESÍTŐ" sheetId="10" r:id="rId1"/>
    <sheet name="Gáz" sheetId="9" r:id="rId2"/>
    <sheet name="Fűtés" sheetId="8" r:id="rId3"/>
    <sheet name="Villamos" sheetId="11" r:id="rId4"/>
  </sheets>
  <definedNames>
    <definedName name="_xlnm._FilterDatabase" localSheetId="2" hidden="1">Fűtés!$A$1:$I$311</definedName>
    <definedName name="_xlnm._FilterDatabase" localSheetId="1" hidden="1">Gáz!$A$7:$I$94</definedName>
    <definedName name="_xlnm.Print_Titles" localSheetId="2">Fűtés!$8:$8</definedName>
    <definedName name="_xlnm.Print_Titles" localSheetId="1">Gáz!$8:$8</definedName>
    <definedName name="_xlnm.Print_Area" localSheetId="2">Fűtés!$A$1:$I$316</definedName>
    <definedName name="_xlnm.Print_Area" localSheetId="1">Gáz!$A$1:$I$99</definedName>
  </definedNames>
  <calcPr calcId="145621"/>
</workbook>
</file>

<file path=xl/calcChain.xml><?xml version="1.0" encoding="utf-8"?>
<calcChain xmlns="http://schemas.openxmlformats.org/spreadsheetml/2006/main">
  <c r="J50" i="11" l="1"/>
  <c r="I50" i="11"/>
  <c r="H50" i="11"/>
  <c r="I49" i="11"/>
  <c r="J49" i="11" s="1"/>
  <c r="H49" i="11"/>
  <c r="I48" i="11"/>
  <c r="H48" i="11"/>
  <c r="J48" i="11" s="1"/>
  <c r="I47" i="11"/>
  <c r="I46" i="11" s="1"/>
  <c r="H47" i="11"/>
  <c r="J47" i="11" s="1"/>
  <c r="J46" i="11" s="1"/>
  <c r="H46" i="11"/>
  <c r="I44" i="11"/>
  <c r="J44" i="11" s="1"/>
  <c r="H44" i="11"/>
  <c r="J43" i="11"/>
  <c r="I43" i="11"/>
  <c r="H43" i="11"/>
  <c r="I42" i="11"/>
  <c r="H42" i="11"/>
  <c r="J42" i="11" s="1"/>
  <c r="I41" i="11"/>
  <c r="H41" i="11"/>
  <c r="J41" i="11" s="1"/>
  <c r="I40" i="11"/>
  <c r="J40" i="11" s="1"/>
  <c r="H40" i="11"/>
  <c r="J39" i="11"/>
  <c r="I39" i="11"/>
  <c r="H39" i="11"/>
  <c r="H38" i="11" s="1"/>
  <c r="I38" i="11"/>
  <c r="I36" i="11"/>
  <c r="H36" i="11"/>
  <c r="J36" i="11" s="1"/>
  <c r="I35" i="11"/>
  <c r="J35" i="11" s="1"/>
  <c r="H35" i="11"/>
  <c r="J34" i="11"/>
  <c r="I34" i="11"/>
  <c r="H34" i="11"/>
  <c r="I33" i="11"/>
  <c r="H33" i="11"/>
  <c r="J33" i="11" s="1"/>
  <c r="I32" i="11"/>
  <c r="H32" i="11"/>
  <c r="J32" i="11" s="1"/>
  <c r="I31" i="11"/>
  <c r="J31" i="11" s="1"/>
  <c r="H31" i="11"/>
  <c r="J30" i="11"/>
  <c r="I30" i="11"/>
  <c r="H30" i="11"/>
  <c r="I28" i="11"/>
  <c r="I27" i="11" s="1"/>
  <c r="H28" i="11"/>
  <c r="J28" i="11" s="1"/>
  <c r="H27" i="11"/>
  <c r="I25" i="11"/>
  <c r="J25" i="11" s="1"/>
  <c r="J24" i="11" s="1"/>
  <c r="H25" i="11"/>
  <c r="H24" i="11"/>
  <c r="I22" i="11"/>
  <c r="I20" i="11" s="1"/>
  <c r="H22" i="11"/>
  <c r="J22" i="11" s="1"/>
  <c r="I21" i="11"/>
  <c r="H21" i="11"/>
  <c r="J21" i="11" s="1"/>
  <c r="J18" i="11"/>
  <c r="I18" i="11"/>
  <c r="H18" i="11"/>
  <c r="I17" i="11"/>
  <c r="H17" i="11"/>
  <c r="J17" i="11" s="1"/>
  <c r="I16" i="11"/>
  <c r="H16" i="11"/>
  <c r="J16" i="11" s="1"/>
  <c r="I15" i="11"/>
  <c r="J15" i="11" s="1"/>
  <c r="H15" i="11"/>
  <c r="J14" i="11"/>
  <c r="I14" i="11"/>
  <c r="H14" i="11"/>
  <c r="I13" i="11"/>
  <c r="H13" i="11"/>
  <c r="J13" i="11" s="1"/>
  <c r="I12" i="11"/>
  <c r="H12" i="11"/>
  <c r="J12" i="11" s="1"/>
  <c r="I11" i="11"/>
  <c r="H11" i="11"/>
  <c r="B3" i="10"/>
  <c r="J11" i="11" l="1"/>
  <c r="J9" i="11"/>
  <c r="J52" i="11" s="1"/>
  <c r="J20" i="11"/>
  <c r="J27" i="11"/>
  <c r="J38" i="11"/>
  <c r="H20" i="11"/>
  <c r="H9" i="11"/>
  <c r="I9" i="11"/>
  <c r="I24" i="11"/>
  <c r="J53" i="11" l="1"/>
  <c r="J54" i="11" s="1"/>
  <c r="B4" i="10"/>
  <c r="B5" i="10" s="1"/>
  <c r="I52" i="11"/>
  <c r="H52" i="11"/>
  <c r="I80" i="8" l="1"/>
  <c r="H79" i="8"/>
  <c r="I216" i="8"/>
  <c r="H215" i="8"/>
  <c r="I220" i="8"/>
  <c r="H219" i="8"/>
  <c r="I200" i="8"/>
  <c r="H199" i="8"/>
  <c r="I204" i="8"/>
  <c r="H203" i="8"/>
  <c r="I196" i="8"/>
  <c r="H195" i="8"/>
  <c r="I112" i="8"/>
  <c r="H111" i="8"/>
  <c r="I212" i="8"/>
  <c r="H211" i="8"/>
  <c r="I208" i="8"/>
  <c r="H207" i="8"/>
  <c r="I276" i="8" l="1"/>
  <c r="H275" i="8"/>
  <c r="I272" i="8"/>
  <c r="H271" i="8"/>
  <c r="I280" i="8"/>
  <c r="H279" i="8"/>
  <c r="I56" i="9"/>
  <c r="H55" i="9"/>
  <c r="I88" i="9"/>
  <c r="H87" i="9"/>
  <c r="I84" i="9"/>
  <c r="H83" i="9"/>
  <c r="I16" i="9"/>
  <c r="H15" i="9"/>
  <c r="I12" i="9"/>
  <c r="H11" i="9"/>
  <c r="I88" i="8"/>
  <c r="H87" i="8"/>
  <c r="I84" i="8" l="1"/>
  <c r="H83" i="8"/>
  <c r="H47" i="9"/>
  <c r="I48" i="9"/>
  <c r="I92" i="9"/>
  <c r="H91" i="9"/>
  <c r="I40" i="9"/>
  <c r="H39" i="9"/>
  <c r="I36" i="9"/>
  <c r="H35" i="9"/>
  <c r="I52" i="9"/>
  <c r="H51" i="9"/>
  <c r="I264" i="8"/>
  <c r="H263" i="8"/>
  <c r="I244" i="8" l="1"/>
  <c r="H243" i="8"/>
  <c r="I240" i="8"/>
  <c r="H239" i="8"/>
  <c r="I236" i="8"/>
  <c r="H235" i="8"/>
  <c r="I164" i="8" l="1"/>
  <c r="H163" i="8"/>
  <c r="I160" i="8"/>
  <c r="H159" i="8"/>
  <c r="I184" i="8" l="1"/>
  <c r="H183" i="8"/>
  <c r="I124" i="8"/>
  <c r="H123" i="8"/>
  <c r="I100" i="8"/>
  <c r="H99" i="8"/>
  <c r="I96" i="8"/>
  <c r="H95" i="8"/>
  <c r="I76" i="8"/>
  <c r="H75" i="8"/>
  <c r="I72" i="8"/>
  <c r="H71" i="8"/>
  <c r="I68" i="8"/>
  <c r="H67" i="8"/>
  <c r="I32" i="9"/>
  <c r="H31" i="9"/>
  <c r="I28" i="9"/>
  <c r="H27" i="9"/>
  <c r="I80" i="9"/>
  <c r="H79" i="9"/>
  <c r="I76" i="9"/>
  <c r="H75" i="9"/>
  <c r="I72" i="9"/>
  <c r="H71" i="9"/>
  <c r="I68" i="9"/>
  <c r="H67" i="9"/>
  <c r="I64" i="9"/>
  <c r="H63" i="9"/>
  <c r="I60" i="9"/>
  <c r="H59" i="9"/>
  <c r="I44" i="9"/>
  <c r="H43" i="9"/>
  <c r="I24" i="9"/>
  <c r="H23" i="9"/>
  <c r="I20" i="9"/>
  <c r="H19" i="9"/>
  <c r="I308" i="8"/>
  <c r="H307" i="8"/>
  <c r="I284" i="8"/>
  <c r="H283" i="8"/>
  <c r="I304" i="8"/>
  <c r="H303" i="8"/>
  <c r="I300" i="8"/>
  <c r="H299" i="8"/>
  <c r="I296" i="8"/>
  <c r="H295" i="8"/>
  <c r="I292" i="8"/>
  <c r="H291" i="8"/>
  <c r="I288" i="8"/>
  <c r="H287" i="8"/>
  <c r="I268" i="8"/>
  <c r="H267" i="8"/>
  <c r="I260" i="8"/>
  <c r="H259" i="8"/>
  <c r="I256" i="8"/>
  <c r="H255" i="8"/>
  <c r="I252" i="8"/>
  <c r="H251" i="8"/>
  <c r="I248" i="8"/>
  <c r="H247" i="8"/>
  <c r="I232" i="8"/>
  <c r="H231" i="8"/>
  <c r="I228" i="8"/>
  <c r="H227" i="8"/>
  <c r="I224" i="8"/>
  <c r="H223" i="8"/>
  <c r="H191" i="8"/>
  <c r="H187" i="8"/>
  <c r="H179" i="8"/>
  <c r="H175" i="8"/>
  <c r="H171" i="8"/>
  <c r="H167" i="8"/>
  <c r="H155" i="8"/>
  <c r="H151" i="8"/>
  <c r="H147" i="8"/>
  <c r="H143" i="8"/>
  <c r="H139" i="8"/>
  <c r="H135" i="8"/>
  <c r="H131" i="8"/>
  <c r="H127" i="8"/>
  <c r="H119" i="8"/>
  <c r="H115" i="8"/>
  <c r="H107" i="8"/>
  <c r="H103" i="8"/>
  <c r="H91" i="8"/>
  <c r="H63" i="8"/>
  <c r="H59" i="8"/>
  <c r="H55" i="8"/>
  <c r="H51" i="8"/>
  <c r="H47" i="8"/>
  <c r="H43" i="8"/>
  <c r="H39" i="8"/>
  <c r="H35" i="8"/>
  <c r="I32" i="8"/>
  <c r="H31" i="8"/>
  <c r="I28" i="8"/>
  <c r="H27" i="8"/>
  <c r="I24" i="8"/>
  <c r="H23" i="8"/>
  <c r="I20" i="8"/>
  <c r="H19" i="8"/>
  <c r="I94" i="9" l="1"/>
  <c r="H94" i="9"/>
  <c r="I192" i="8"/>
  <c r="I188" i="8"/>
  <c r="I180" i="8"/>
  <c r="I176" i="8"/>
  <c r="I172" i="8"/>
  <c r="I168" i="8"/>
  <c r="I156" i="8"/>
  <c r="I152" i="8"/>
  <c r="I148" i="8"/>
  <c r="I144" i="8"/>
  <c r="I140" i="8"/>
  <c r="I136" i="8"/>
  <c r="I132" i="8"/>
  <c r="I128" i="8"/>
  <c r="I120" i="8"/>
  <c r="I116" i="8"/>
  <c r="I108" i="8"/>
  <c r="I104" i="8"/>
  <c r="I92" i="8"/>
  <c r="I36" i="8"/>
  <c r="I40" i="8"/>
  <c r="I96" i="9" l="1"/>
  <c r="I16" i="8"/>
  <c r="I97" i="9" l="1"/>
  <c r="I98" i="9" s="1"/>
  <c r="B2" i="10"/>
  <c r="H15" i="8"/>
  <c r="I64" i="8" l="1"/>
  <c r="I60" i="8"/>
  <c r="I56" i="8"/>
  <c r="I52" i="8"/>
  <c r="I48" i="8"/>
  <c r="I44" i="8"/>
  <c r="I12" i="8"/>
  <c r="H11" i="8"/>
  <c r="H311" i="8" s="1"/>
  <c r="I311" i="8" l="1"/>
  <c r="I314" i="8" s="1"/>
  <c r="I315" i="8" s="1"/>
  <c r="I316" i="8" s="1"/>
</calcChain>
</file>

<file path=xl/sharedStrings.xml><?xml version="1.0" encoding="utf-8"?>
<sst xmlns="http://schemas.openxmlformats.org/spreadsheetml/2006/main" count="646" uniqueCount="261">
  <si>
    <t>A.:</t>
  </si>
  <si>
    <t>D.:</t>
  </si>
  <si>
    <t>db</t>
  </si>
  <si>
    <t>óra</t>
  </si>
  <si>
    <t>fm</t>
  </si>
  <si>
    <t>klt</t>
  </si>
  <si>
    <t>Mérték-egység</t>
  </si>
  <si>
    <t>Háromjáratú szabályozó szelephez tartozó szelepmozgató motor</t>
  </si>
  <si>
    <t>TA-MC55/230 típus</t>
  </si>
  <si>
    <t>TL-35/20-DG</t>
  </si>
  <si>
    <t>Varratnélküli normál falú fekete acélcsőből készült gázvezeték, hegesztett kötésekkel, szakaszos tömörségi próbával. Anyagminőség: MSZ EN 10255: 2005 St. 37,0 (MSZ 120-2: 1982 A 37), szabadon szerelve, gázcsőbilinccsel</t>
  </si>
  <si>
    <t>Gázipari gömbcsap (sárga fogantyúval), sárgarézből, nikkelezett kivitelben, felszerelve, MOFÉM FLEXUM típusú, belső-belső menettel</t>
  </si>
  <si>
    <t>készlet</t>
  </si>
  <si>
    <t xml:space="preserve">Viessmann Vitocell 300-B EVB típusú 300l-es HMV tartály </t>
  </si>
  <si>
    <t>hőszigeteléssel ellátva</t>
  </si>
  <si>
    <t>Szerelt lemezes hőcserélő nagymedencéhez</t>
  </si>
  <si>
    <t>APV O034 MG-10/1 típusú, lemezek száma: 19db</t>
  </si>
  <si>
    <t>Szerelt lemezes hőcserélő kismedencéhez</t>
  </si>
  <si>
    <t>APV TR1 MV-16I/1 típusú, lemezek száma: 43db</t>
  </si>
  <si>
    <t>APV TR1 MV-16I/1 típusú, lemezek száma: 31db</t>
  </si>
  <si>
    <t>Szerelt lemezes hőcserélő radiátoros körhöz</t>
  </si>
  <si>
    <t>50 liter</t>
  </si>
  <si>
    <t>Reflex NG50 típusú zárt tágulási tartály elhelyezése és bekötése,  1,2 bar előfeszítési nyomással, szürke színben</t>
  </si>
  <si>
    <t>80 liter</t>
  </si>
  <si>
    <t>Reflex NG80 típusú zárt tágulási tartály elhelyezése és bekötése,  1,2 bar előfeszítési nyomással, szürke színben</t>
  </si>
  <si>
    <t xml:space="preserve">Kétoldalon karimás Reflex Exdirt D80 típusú acél szenny-és iszapleválasztó  elhelyezése ellenkarimákkal, Reflex Exferro D50/140.3 mágneses betéttel, </t>
  </si>
  <si>
    <t>gyári hőszigeteléssel</t>
  </si>
  <si>
    <t>Kétoldalon karimás Reflex Exvoid A80 típusú acél mikrobuborék-leválasztó elhelyezése ellenkarimákkal, Exvoid T légtelenítővel,</t>
  </si>
  <si>
    <t>Kétoldalon karimás Sinusverteiler Typ I. 200/120  típusú NA80 csatlakozású hidraulikus váltó elhelyezése ellenkarimákkal,</t>
  </si>
  <si>
    <t>Reflex Exvoid T légtelenítővel</t>
  </si>
  <si>
    <t>Előregyártott osztó- vagy gyűjtőcső elhelyezése, előre kiépített támasztó szerkezetre, bekötések és szerelvények nélkül, 10 bar nyomásig,  NA 125 -ös acélcsőből,</t>
  </si>
  <si>
    <t>l= 2,5 m hosszban, terv szerinti kivitelben, hőszigetelve</t>
  </si>
  <si>
    <t>Grundfos MAGNA3 25-100</t>
  </si>
  <si>
    <t>Grundfos MAGNA3 25-60</t>
  </si>
  <si>
    <t>Grundfos MAGNA3 32-60</t>
  </si>
  <si>
    <t>Grundfos MAGNA3 65-60F</t>
  </si>
  <si>
    <t>Keringető, frekvencia szabályozós szivattyú</t>
  </si>
  <si>
    <t>NA 25</t>
  </si>
  <si>
    <t>NA 32</t>
  </si>
  <si>
    <t>NA 40</t>
  </si>
  <si>
    <t>NA 50</t>
  </si>
  <si>
    <t>NA  80</t>
  </si>
  <si>
    <t>Karima közé építhető pillangószelep elhelyezése 
ellenkarimákkal, gumibélésű EPDM kézikarral, PN 16</t>
  </si>
  <si>
    <t>Karima közé építhető visszacsapószelep elhelyezése 
ellenkarimákkal, gumibélésű EPDM kézikarral, PN 16</t>
  </si>
  <si>
    <t>NA 25; Kvs10</t>
  </si>
  <si>
    <t>Karima közé építhető TA STAF típusú beszabályozó szelep elhelyezése mérőcsonkkal, ellenkarimákkal</t>
  </si>
  <si>
    <t>Nettó
Anyagár 
(Ft)</t>
  </si>
  <si>
    <t>Nettó
Egységárak
(Ft)</t>
  </si>
  <si>
    <t>Jelen költségvetés csak a kiviteli tervdokumentációval és műszaki leírással együtt érvényes!</t>
  </si>
  <si>
    <t>NA 65</t>
  </si>
  <si>
    <t>NA 15</t>
  </si>
  <si>
    <t xml:space="preserve">Watts manométer elhelyezése, 100 mm átmérővel 0-4 bar 1/2" alsó vagy hátsó csatlakozással, </t>
  </si>
  <si>
    <t>NA 25, 3,5bar</t>
  </si>
  <si>
    <t>NA 32, 3,5bar</t>
  </si>
  <si>
    <t>Kétoldalon menetes vagy roppantógyűrűs Watts KAV típusú illetéktelen elzárás ellen védett szelep MS58 sárgarézből elhelyezve, töltő csappal és plombabetéttel, PN10</t>
  </si>
  <si>
    <t>WATTS feszmérőcsap 1/2" bb menettel sárgaréz anyagból,</t>
  </si>
  <si>
    <t>Háromoldalon menetes TA CV316 RGA háromjáratú szabályozó szelep elhelyezése, külső vagy belső menettel, illetve 
hollandival csatlakoztatva - szelepmozgató motor külön tételben</t>
  </si>
  <si>
    <t>Kétoldalon menetes TA STAD típusú beszabályozó szelep elhelyezése mérőcsonkkal, külső vagy belső menettel csatlakoztatva, PN20</t>
  </si>
  <si>
    <t>Kétoldalon menetes gömbcsap elhelyezése, külső vagy belső menettel, illetve hollandiva, szénacélból, vízre</t>
  </si>
  <si>
    <t>NA 80</t>
  </si>
  <si>
    <t>Légedény, mélydomború edényfenékkel , NA 80-as alsó és 
oldalsó karimás csatlakozással ellenkarimákkal csatlakoztatva, felső részbe 2 db 1/2" karmantyúval, REFLEX Exvoid T 1/2 automata légtelenítő szeleppel, tartószerkezettel. Légedény NA 150-es acélcsőből F-53 típus, l = 300 mm, 6bar. Alapozó és fedő mázolással ellátva.</t>
  </si>
  <si>
    <t>Légedény, mélydomború edényfenékkel , NA 50-es alsó és 
oldalsó külső vagy belső menettel, illetve hollandival csatlakoztatva, felső részbe 2 db 1/2" karmantyúval, 1/2" sárgaréz úszós légtelenítő szeleppel, tartószerkezettel. Légedény NA 100-as acélcsőből F-53 típus, l = 300 mm, 6bar. Alapozó és fedő mázolással ellátva.</t>
  </si>
  <si>
    <t>18x1,2</t>
  </si>
  <si>
    <t>Egyoldalon menetes kazántöltőcsap elhelyezése, külső vagy belső menettel, illetve hollandival csatlakoztatva, sárgaréz, 16 bar,</t>
  </si>
  <si>
    <t>NELKE-WATTS bimetál hőmérő 1/2", 0-120°C 80 mm átmérővel, 
kerek alukeretes előlappal,</t>
  </si>
  <si>
    <t>Acél csővezetékrendszer, célszerszámmal szerelhető, 
toldóhüvelyes oldhatatlan kötésekkel, szakaszos nyomáspróbával, szabadon szerelve, csőidomokkal és tartóbilincsekkel, 
VIEGA PRESTABO típusú, szálban</t>
  </si>
  <si>
    <t>28 x 1,5</t>
  </si>
  <si>
    <t>35 x 1,5</t>
  </si>
  <si>
    <t>42 x 1,5</t>
  </si>
  <si>
    <t>54 x 1,5</t>
  </si>
  <si>
    <t>88,9 x 2</t>
  </si>
  <si>
    <t>TL-28/20-DG</t>
  </si>
  <si>
    <t>TL-89/30-DG</t>
  </si>
  <si>
    <t>TL-54/25-DG</t>
  </si>
  <si>
    <t>Zártcellás szerkezetű habosított polietilén (Tubolit DG) hőszigetelés 
54 x 1,5 átm. fűtési csővezetékre, 25 mm vastag</t>
  </si>
  <si>
    <t>Zártcellás szerkezetű habosított polietilén (Tubolit DG) hőszigetelés 
88,9 x 2 átm. fűtési csővezetékre, 30 mm vastag</t>
  </si>
  <si>
    <t>Zártcellás szerkezetű habosított polietilén (Tubolit DG) hőszigetelés 
42 x 1,5 átm. fűtési csővezetékre, 25 mm vastag</t>
  </si>
  <si>
    <t>TL-42/25-DG</t>
  </si>
  <si>
    <t>Zártcellás szerkezetű habosított polietilén (Tubolit DG) hőszigetelés 
28 x 1,5 átm. fűtési csővezetékre, 20 mm vastag</t>
  </si>
  <si>
    <t>Zártcellás szerkezetű habosított polietilén (Tubolit DG) hőszigetelés 
35 x 1,5 átm. fűtési csővezetékre, 20 mm vastag</t>
  </si>
  <si>
    <t xml:space="preserve">Kétoldalon karimás Honeywell FY69P-80A típusú szennyfogó szűrő elhelyezése ellenkarimákkal,  </t>
  </si>
  <si>
    <t>1"</t>
  </si>
  <si>
    <t>2 1/2"</t>
  </si>
  <si>
    <t xml:space="preserve">Acélfelületek közbenső festése cső és regisztercső felületén (NÁ 80-ig), függesztőn és tartóvason, sormosdó állványzaton műgyanta kötőanyagú, oldószeres festékkel </t>
  </si>
  <si>
    <t xml:space="preserve">Korróziógátló alapozás cső és regisztercső felületén (NÁ 80-ig), függesztőn és tartóvason, sormosdó állványzaton, műgyanta kötőanyagú, oldószertartalmú festékkel </t>
  </si>
  <si>
    <t xml:space="preserve">Acélfelületek mázolásának előkészítő és részmunkái; kézi rozsdamentesítés, cső és regisztercső felületén, (80 NÁ-ig), függesztő és tartószerkezeten, állványzaton, könnyű rozsdásodás esetén </t>
  </si>
  <si>
    <t>Acélfelületek átvonó festése cső és regisztercső felületén (NÁ 80-ig), függesztőn és tartóvason, sormosdó állványzaton műgyanta kötőanyagú, oldószeres festékkel</t>
  </si>
  <si>
    <t>Kétoldalon menetes, rugós, sárgaréz visszacsapószelep fém tányérral elhelyezése, külső vagy belső menettel, PN 10</t>
  </si>
  <si>
    <t>Sorsz.</t>
  </si>
  <si>
    <t>Tételszöveg</t>
  </si>
  <si>
    <t>Mennyi-ség</t>
  </si>
  <si>
    <t>Kazánházi fűtési rendszer komplett bontása, (vízgépészet</t>
  </si>
  <si>
    <t>nélkül), bontott anyag elszállításával</t>
  </si>
  <si>
    <t>FŐVÁROSI VÍZMŰVEK BÉKÁSMEGYERI ÜDÜLŐTELEP KÖZPONTI ÉPÜLETÉNEK</t>
  </si>
  <si>
    <t>1039 Budapest, Királyok útja 281-289. Hrsz.: 63626/2.</t>
  </si>
  <si>
    <r>
      <t xml:space="preserve"> KAZÁNHÁZI FELÚJÍTÁS </t>
    </r>
    <r>
      <rPr>
        <b/>
        <u/>
        <sz val="16"/>
        <color theme="1"/>
        <rFont val="Arial"/>
        <family val="2"/>
        <charset val="238"/>
      </rPr>
      <t>FŰTÉSI KÖLTSÉGVETÉSE</t>
    </r>
  </si>
  <si>
    <r>
      <t xml:space="preserve"> KAZÁNHÁZI FELÚJÍTÁS </t>
    </r>
    <r>
      <rPr>
        <b/>
        <u/>
        <sz val="16"/>
        <color theme="1"/>
        <rFont val="Arial"/>
        <family val="2"/>
        <charset val="238"/>
      </rPr>
      <t>GÁZELLÁTÁS KÖLTSÉGVETÉSE</t>
    </r>
  </si>
  <si>
    <t>granulátummal</t>
  </si>
  <si>
    <t xml:space="preserve">Kondenzvíz-elvezető készlet, Geno-Neutra V N-70 semlegesítő berendezéssel, 8kg semlegesítő </t>
  </si>
  <si>
    <t xml:space="preserve">GEBERIT PE-HD tip.lefolyóvezeték, műanyagból (PE), tükörhegesztett kötésekkel, szakaszos nyomáspróbával, </t>
  </si>
  <si>
    <t>idomokkal, szerelve, átm.32mm</t>
  </si>
  <si>
    <t>Supralux lakkbenzin higító</t>
  </si>
  <si>
    <t>Supralux Koralkyd korroziógátló alapozó, vörös</t>
  </si>
  <si>
    <t>Trinát alapozófesték, sárga</t>
  </si>
  <si>
    <t>Supralux Astralin zománcfesték, sárga</t>
  </si>
  <si>
    <t>Kelt: 2018. 02.hó</t>
  </si>
  <si>
    <t>egyenes kivitelben, 1/2"</t>
  </si>
  <si>
    <t>Fűtőtest szerelvény elhelyezése külső vagy belső menettel, illetve hollandival csatlakoztatva nikkelezett kivitelben, előremenő vezetékbe, HERZ TS-90 típusú termosztatikus szelep</t>
  </si>
  <si>
    <t xml:space="preserve">Termosztatikus szelepfej, felszerelése fűtőtestszelepre és előzetes beállítása, HERZ "MINI" típusú beépített érzékelővel, 
fagyvédelemmel, "0" állásban mechanikus elzárással, </t>
  </si>
  <si>
    <t>HERZ TS szeleptesthez,  fehér színben</t>
  </si>
  <si>
    <t>Nettó
Munkadíj
(Ft)</t>
  </si>
  <si>
    <t>falikazán bekötése a fűtési rendszerbe</t>
  </si>
  <si>
    <t xml:space="preserve">Gáz tüzelésű,  Viessmann Vitodens 200-W B2HA 99kW típusú kondenzációs melegvízüzemű acéllemez </t>
  </si>
  <si>
    <t xml:space="preserve">Viessmann Vitodens 200-W B2HA 99kW típusú kondenzációs kazán frisslevegő bevezető és égéstermék </t>
  </si>
  <si>
    <t>elvezető rendszer elhelyezése, bekötése kompletten</t>
  </si>
  <si>
    <t>Gáz tüzelésű, Viessmann Vitodens 200-W B2HA 99kW típusú melegvízüzemű acéllemez kondenzációs falikazán elhelyezése fali konzollal, kaszkád távfelügyeleti eszközzel, LON és LAN1 kommunikációs modullal, Vitotronic 300-K MW2B  szabályozóval</t>
  </si>
  <si>
    <t>gázoldali fix bekötéssel,</t>
  </si>
  <si>
    <t xml:space="preserve">Általános teendők megvalósulás szakaszában, ellenőrző mérések, tervezői műszaki vezetés a kivitelezés </t>
  </si>
  <si>
    <t>helyszínén</t>
  </si>
  <si>
    <t xml:space="preserve">Általános teendők megvalósulás szakaszában, </t>
  </si>
  <si>
    <t>üzembehelyezés és szerelési nyilatkozat készítése</t>
  </si>
  <si>
    <t xml:space="preserve">Általános teendők befejezés szakaszában, </t>
  </si>
  <si>
    <t>átadás - átvétel, jegyzőkönyv elkészítése</t>
  </si>
  <si>
    <t>megvalósulási tervdokumentáció elkészítése</t>
  </si>
  <si>
    <t>használatbavételi eljárás megindítása</t>
  </si>
  <si>
    <t>kezelő személyzet oktatása</t>
  </si>
  <si>
    <t>Kémények vizsgálata, huzatvizsgálat, tömörségi próba és</t>
  </si>
  <si>
    <t>alkalmassági szakvélemény (Kéményseprő V. számla)</t>
  </si>
  <si>
    <t>hálózat hatósági ellenőrzése és átvétele (Gázmű számla)</t>
  </si>
  <si>
    <t>27% ÁFA:</t>
  </si>
  <si>
    <t>Mindösszesen nettó anyag + díj:</t>
  </si>
  <si>
    <t>Mindösszesen bruttó anyag + díj:</t>
  </si>
  <si>
    <t xml:space="preserve">Ellenőrző nyomáspróbák (szilárdsági, tömörségi és készülék tömörségi) készítése belső gázvezeték hálózatra, </t>
  </si>
  <si>
    <t>I.o. Hf5-mc, falazó, cementes mészhabarcs</t>
  </si>
  <si>
    <t xml:space="preserve">Meglévő gázkazán gázoldali bekötéseinek bontása a gázterveken jelölt tervezési határig, bontott anyag </t>
  </si>
  <si>
    <t>elszállításával</t>
  </si>
  <si>
    <t xml:space="preserve">Általános teendők megvalósulás szakaszában, ellenőrző mérések, </t>
  </si>
  <si>
    <t>tervezői műszaki vezetés a kivitelezés helyszínén</t>
  </si>
  <si>
    <t>Általános teendők megvalósulás szakaszában,</t>
  </si>
  <si>
    <t>fűtési rendszer leürítése</t>
  </si>
  <si>
    <t>fűtési rendszer feltöltése</t>
  </si>
  <si>
    <t>fűtési rendszer nyomáspróbája</t>
  </si>
  <si>
    <t>fűtési rendszer beszabályozása</t>
  </si>
  <si>
    <t>Légedény, mélydomború edényfenékkel , NA 40-es alsó és 
oldalsó külső vagy belső menettel, illetve hollandival csatlakoztatva, felső részbe 2 db 1/2" karmantyúval, REFLEX Exvoid T 1/2 automata légtelenítő szeleppel, tartószerkezettel. Légedény NA 80-as acélcsőből
F-53 típus, l = 250 mm, 6bar. Alapozó és fedő mázolással ellátva.</t>
  </si>
  <si>
    <t xml:space="preserve"> </t>
  </si>
  <si>
    <t xml:space="preserve">Sentinel X100 inhibitor 1%-os adagolásban, </t>
  </si>
  <si>
    <t>primér oldalra</t>
  </si>
  <si>
    <t>csomag</t>
  </si>
  <si>
    <t>DN 15</t>
  </si>
  <si>
    <t>Vízmérő elhelyezése kétoldalon külső menettel, illetve hollandival csatlakoztatva, hitelesítés nélkül (hitelesítést a beszerelés előtt célszerű elvégeztetni), házi vízmérők hidegvízre, szárazonfutó, egysugaras,</t>
  </si>
  <si>
    <t xml:space="preserve">Vízszűrő elhelyezése és bekötése, visszamosható szűrőbetéttel, kézi visszaöblítéssel, kétoldalon menetes csatlakozással, Honeywell visszamosatható vízszűrő, DoubleSpin, 100mikronos betét, átlátszó csésze, 1/2", külső menet+hollander, PN16, max 40°C, (kvs=7,2), </t>
  </si>
  <si>
    <t>Honeywell F76S-1/2AA</t>
  </si>
  <si>
    <t xml:space="preserve">BWT Ministil P-12 sótalanító patron, Ministil 1.d típusú komplett </t>
  </si>
  <si>
    <t>csatlakozó és ellenőrző egységgel</t>
  </si>
  <si>
    <t>Légbeszívó szelep vízre, sárgaréz</t>
  </si>
  <si>
    <t>Rozsdamentes acél csővezetékrendszer, célszerszámmal szerelhető, toldóhüvelyes oldhatatlan kötésekkel, szakaszos nyomáspróbával, szabadon szerelve, csőidomokkal és tartóbilincsekkel, 
VIEGA SANPRESS INOX típusú, szálban</t>
  </si>
  <si>
    <t>Honeywell biztonsági lefúvató szelep</t>
  </si>
  <si>
    <t>Axiálventilátor, védőráccsal, négyszög lemezen</t>
  </si>
  <si>
    <t>~1, 230V</t>
  </si>
  <si>
    <t>Grundfos ALPHA2 25/80 130</t>
  </si>
  <si>
    <t>Grundfos ALPHA2 25/60 180</t>
  </si>
  <si>
    <r>
      <t>Áttörés vezetékek részére, helyreállítással, 0,1 m</t>
    </r>
    <r>
      <rPr>
        <vertAlign val="superscript"/>
        <sz val="12"/>
        <color rgb="FF000000"/>
        <rFont val="Arial"/>
        <family val="2"/>
        <charset val="238"/>
      </rPr>
      <t>2</t>
    </r>
    <r>
      <rPr>
        <sz val="12"/>
        <color rgb="FF000000"/>
        <rFont val="Arial"/>
        <family val="2"/>
        <charset val="238"/>
      </rPr>
      <t xml:space="preserve">/db méretig, téglafalban, kisméretű tömör tégla 250x120x65 mm </t>
    </r>
  </si>
  <si>
    <t>Anyag + Díj összesen
(Ft nettó)</t>
  </si>
  <si>
    <t>Anyag+Díj összesen (Ft nettó):</t>
  </si>
  <si>
    <t>Gépészeti munkák összesítő</t>
  </si>
  <si>
    <t>GÁZELLÁTÁS KÖLTSÉGVETÉSE</t>
  </si>
  <si>
    <t>FŰTÉSI KÖLTSÉGVETÉSE</t>
  </si>
  <si>
    <t>Épületgépészeti erőátvitel</t>
  </si>
  <si>
    <t>Fővárosi Vízművek Békásmegyeri Telep üdülő</t>
  </si>
  <si>
    <t>és automatika rendszer</t>
  </si>
  <si>
    <t>1039 Budapest, Királyok útja 281.</t>
  </si>
  <si>
    <t>Tervezői költségbecslés</t>
  </si>
  <si>
    <t>Árazatlan költségvetési kiírás</t>
  </si>
  <si>
    <t>s.sz.</t>
  </si>
  <si>
    <t>Megnevezés</t>
  </si>
  <si>
    <t>Típus, méret</t>
  </si>
  <si>
    <t>Egys.</t>
  </si>
  <si>
    <t>Menny.</t>
  </si>
  <si>
    <t>Egységár anyag</t>
  </si>
  <si>
    <t>Egységár díj</t>
  </si>
  <si>
    <t>Összesen anyag</t>
  </si>
  <si>
    <t>Összesen díj</t>
  </si>
  <si>
    <t>Összesen anyag+díj</t>
  </si>
  <si>
    <t xml:space="preserve">Megjegyzések:
</t>
  </si>
  <si>
    <r>
      <t>Kábelek</t>
    </r>
    <r>
      <rPr>
        <sz val="10"/>
        <rFont val="Arial CE"/>
        <charset val="238"/>
      </rPr>
      <t xml:space="preserve"> előre elkészített tartószerkezetre szerelve</t>
    </r>
  </si>
  <si>
    <t>PVC vezérlő kábel tartóra szerelve ill. védőcsőbe húzva, bekötés nélkül</t>
  </si>
  <si>
    <t>1.1</t>
  </si>
  <si>
    <t>u.a.</t>
  </si>
  <si>
    <t>UTP Cat5</t>
  </si>
  <si>
    <t>1.2</t>
  </si>
  <si>
    <t>YSLY-j 3x1</t>
  </si>
  <si>
    <t>1.3</t>
  </si>
  <si>
    <t>YSLY-j 3x1.5</t>
  </si>
  <si>
    <t>1.4</t>
  </si>
  <si>
    <t>NYY-j 3x2,5</t>
  </si>
  <si>
    <t>1.5</t>
  </si>
  <si>
    <t>YSLY-j 4x1</t>
  </si>
  <si>
    <t>1.6</t>
  </si>
  <si>
    <t>YSLY-j 7x1</t>
  </si>
  <si>
    <t>1.7</t>
  </si>
  <si>
    <t>YSLCY-o 2x1</t>
  </si>
  <si>
    <t>YSLY-o 2x1</t>
  </si>
  <si>
    <t>Tartószerkezetek</t>
  </si>
  <si>
    <t>2.1</t>
  </si>
  <si>
    <t>Keményfalú műanyag védőcső tartóra szerelve</t>
  </si>
  <si>
    <t>PEP25</t>
  </si>
  <si>
    <t>2.2</t>
  </si>
  <si>
    <t>Perforált kábeltálca, 0.75 mm vtg., elágazó és csatlakozó elemekkel, tartószerkezettel</t>
  </si>
  <si>
    <t>100x60mm</t>
  </si>
  <si>
    <r>
      <t>Kapcsolószekrények</t>
    </r>
    <r>
      <rPr>
        <sz val="10"/>
        <rFont val="Arial CE"/>
        <charset val="238"/>
      </rPr>
      <t>, helyszínen felszerelve, elektromos bekötéssel, üzembehelyezéssel</t>
    </r>
  </si>
  <si>
    <t>3.1</t>
  </si>
  <si>
    <r>
      <t>"</t>
    </r>
    <r>
      <rPr>
        <b/>
        <sz val="10"/>
        <rFont val="Arial CE"/>
        <charset val="238"/>
      </rPr>
      <t>GE-3</t>
    </r>
    <r>
      <rPr>
        <sz val="10"/>
        <rFont val="Arial CE"/>
        <family val="2"/>
        <charset val="238"/>
      </rPr>
      <t>" jelű, fali fém kapcsolószekrény,  IP54 védettséggel, 3kW beépített teljesítményre, az elvi séma szerinti rendszerek ellátására, fáziskimaradás védelemmel, C+D túlfeszültség védelemmel, 10% tartalékhellyel</t>
    </r>
  </si>
  <si>
    <t>1 db 600x800x200</t>
  </si>
  <si>
    <t>Helyszíni szerelés (elektromos bekötés, automatika készülékek felszerelése, tiltókapcsolók, EPH)</t>
  </si>
  <si>
    <t>4.1</t>
  </si>
  <si>
    <t>Készülékazonosító felírati tábla 50x100mm műanyag</t>
  </si>
  <si>
    <t>4.2</t>
  </si>
  <si>
    <t>Gépészeti berendezések bekötése EPH rendszerbe
Új EPH kiépítés, az alábbi anyagokból összeállítva:</t>
  </si>
  <si>
    <t>1 db földelő szonda</t>
  </si>
  <si>
    <t>1,5m rúd 20mm</t>
  </si>
  <si>
    <t>EPH potenciál kiegyenlító sín Pl. OBO-bettermann 5015650)</t>
  </si>
  <si>
    <t>Zöld-sárga EPH gerinc vezeték</t>
  </si>
  <si>
    <t>H07V 1x16</t>
  </si>
  <si>
    <t>m</t>
  </si>
  <si>
    <t>Zöld-sárga EPH bekötő vezeték</t>
  </si>
  <si>
    <t>H07V 1x6</t>
  </si>
  <si>
    <t>Bilincsek, szalagok, segédanyagok</t>
  </si>
  <si>
    <t>4.3</t>
  </si>
  <si>
    <t>ÉV mérés</t>
  </si>
  <si>
    <t>4.4</t>
  </si>
  <si>
    <t>Szerelési segédanyagok (kötödobozok, érvéghüvely, stb...)</t>
  </si>
  <si>
    <t>Egyéb eszközök</t>
  </si>
  <si>
    <t>5.1</t>
  </si>
  <si>
    <t>Viessmann kommunikációs egység</t>
  </si>
  <si>
    <t>Vitocom 101 LAN-1</t>
  </si>
  <si>
    <t>5.2</t>
  </si>
  <si>
    <t>Viessmann bővítő adapter külső igény bevitelére</t>
  </si>
  <si>
    <t>EA-1</t>
  </si>
  <si>
    <t>5.3</t>
  </si>
  <si>
    <t>Viessmann 2. tároló szabályozó egység</t>
  </si>
  <si>
    <t>200 HK-1B</t>
  </si>
  <si>
    <t>5.4</t>
  </si>
  <si>
    <t>Falra szerelhető ki-be kapcsoló, vagy tiltókapcsoló</t>
  </si>
  <si>
    <t>KKMO-6002</t>
  </si>
  <si>
    <t>5.5</t>
  </si>
  <si>
    <t>Por és páramentas dugalj</t>
  </si>
  <si>
    <t>5.6</t>
  </si>
  <si>
    <t>IT csatlakozó aljzat</t>
  </si>
  <si>
    <t>Automatika szolgáltatások (fgyártási és megvalósulási tervek, üzembehelyezés, próbaüzem)</t>
  </si>
  <si>
    <t>6.1</t>
  </si>
  <si>
    <t>Teljes gépészeti automatika rendszer beüzemelése, beszabályozása próbaüzeme</t>
  </si>
  <si>
    <t>6.2</t>
  </si>
  <si>
    <t>Átadási rendszerdokumentáció készítése,kezelőszemélyzet oktatása</t>
  </si>
  <si>
    <t>6.3</t>
  </si>
  <si>
    <t>Gyártmánytervek készítése</t>
  </si>
  <si>
    <t>6.4</t>
  </si>
  <si>
    <t>Megvalósulási tervdokumentáció készítés</t>
  </si>
  <si>
    <t>ÖSSZESEN (nettó):</t>
  </si>
  <si>
    <t>ÁFA</t>
  </si>
  <si>
    <t>Összesen(bruttó):</t>
  </si>
  <si>
    <t>Épületgépészeti erőátvitel és automatika rendszer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</si>
</sst>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Ft-40E]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rgb="FF000000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H-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 CE"/>
      <charset val="238"/>
    </font>
    <font>
      <sz val="11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  <charset val="238"/>
    </font>
    <font>
      <b/>
      <sz val="11"/>
      <name val="Arial Narrow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sz val="11"/>
      <color indexed="9"/>
      <name val="Arial Narrow"/>
      <family val="2"/>
    </font>
    <font>
      <b/>
      <sz val="10"/>
      <name val="Arial CE"/>
      <charset val="238"/>
    </font>
    <font>
      <sz val="12"/>
      <name val="Arial CE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5" fillId="0" borderId="0"/>
    <xf numFmtId="0" fontId="28" fillId="0" borderId="0"/>
  </cellStyleXfs>
  <cellXfs count="140">
    <xf numFmtId="0" fontId="0" fillId="0" borderId="0" xfId="0"/>
    <xf numFmtId="0" fontId="1" fillId="0" borderId="0" xfId="1" applyFont="1"/>
    <xf numFmtId="0" fontId="1" fillId="0" borderId="0" xfId="0" applyFont="1"/>
    <xf numFmtId="0" fontId="1" fillId="0" borderId="0" xfId="1" applyFont="1" applyAlignment="1">
      <alignment vertical="center"/>
    </xf>
    <xf numFmtId="0" fontId="4" fillId="0" borderId="0" xfId="1" applyFont="1"/>
    <xf numFmtId="0" fontId="4" fillId="0" borderId="0" xfId="0" applyFont="1"/>
    <xf numFmtId="0" fontId="4" fillId="0" borderId="0" xfId="1" applyFont="1" applyAlignment="1">
      <alignment vertical="center"/>
    </xf>
    <xf numFmtId="3" fontId="1" fillId="0" borderId="0" xfId="1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/>
    <xf numFmtId="0" fontId="8" fillId="0" borderId="0" xfId="0" applyFont="1" applyAlignment="1">
      <alignment horizontal="left" wrapText="1"/>
    </xf>
    <xf numFmtId="0" fontId="6" fillId="0" borderId="0" xfId="0" applyFont="1"/>
    <xf numFmtId="0" fontId="8" fillId="0" borderId="0" xfId="0" applyFont="1"/>
    <xf numFmtId="3" fontId="6" fillId="0" borderId="0" xfId="1" applyNumberFormat="1" applyFont="1"/>
    <xf numFmtId="0" fontId="6" fillId="0" borderId="0" xfId="0" applyFont="1" applyFill="1"/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3" fontId="6" fillId="0" borderId="0" xfId="1" applyNumberFormat="1" applyFont="1" applyAlignment="1">
      <alignment horizontal="center"/>
    </xf>
    <xf numFmtId="0" fontId="0" fillId="0" borderId="0" xfId="1" applyFont="1"/>
    <xf numFmtId="0" fontId="0" fillId="0" borderId="0" xfId="0" applyAlignment="1"/>
    <xf numFmtId="0" fontId="12" fillId="0" borderId="2" xfId="1" applyFont="1" applyBorder="1" applyAlignment="1">
      <alignment vertical="center" wrapText="1"/>
    </xf>
    <xf numFmtId="0" fontId="13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 wrapText="1"/>
    </xf>
    <xf numFmtId="3" fontId="12" fillId="0" borderId="2" xfId="1" applyNumberFormat="1" applyFont="1" applyBorder="1" applyAlignment="1">
      <alignment horizontal="righ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3" fontId="12" fillId="0" borderId="0" xfId="1" applyNumberFormat="1" applyFont="1" applyBorder="1" applyAlignment="1">
      <alignment horizontal="right" vertical="center" wrapText="1"/>
    </xf>
    <xf numFmtId="3" fontId="7" fillId="0" borderId="0" xfId="1" applyNumberFormat="1" applyFont="1"/>
    <xf numFmtId="0" fontId="5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3" fontId="17" fillId="0" borderId="0" xfId="1" applyNumberFormat="1" applyFont="1"/>
    <xf numFmtId="0" fontId="17" fillId="0" borderId="0" xfId="1" applyFont="1"/>
    <xf numFmtId="3" fontId="18" fillId="0" borderId="0" xfId="0" applyNumberFormat="1" applyFont="1" applyAlignment="1">
      <alignment horizontal="center"/>
    </xf>
    <xf numFmtId="0" fontId="16" fillId="0" borderId="0" xfId="0" applyFont="1"/>
    <xf numFmtId="0" fontId="18" fillId="0" borderId="0" xfId="0" applyFont="1"/>
    <xf numFmtId="3" fontId="16" fillId="0" borderId="0" xfId="0" applyNumberFormat="1" applyFont="1" applyAlignment="1" applyProtection="1">
      <alignment horizontal="right"/>
    </xf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center"/>
    </xf>
    <xf numFmtId="0" fontId="17" fillId="0" borderId="0" xfId="0" applyFont="1"/>
    <xf numFmtId="3" fontId="17" fillId="0" borderId="0" xfId="1" applyNumberFormat="1" applyFont="1" applyAlignment="1">
      <alignment horizontal="center"/>
    </xf>
    <xf numFmtId="3" fontId="17" fillId="0" borderId="0" xfId="1" applyNumberFormat="1" applyFont="1" applyAlignment="1">
      <alignment horizontal="right"/>
    </xf>
    <xf numFmtId="0" fontId="17" fillId="0" borderId="0" xfId="0" applyFont="1" applyAlignment="1">
      <alignment wrapText="1"/>
    </xf>
    <xf numFmtId="3" fontId="16" fillId="0" borderId="0" xfId="0" applyNumberFormat="1" applyFont="1" applyProtection="1"/>
    <xf numFmtId="3" fontId="18" fillId="0" borderId="0" xfId="0" applyNumberFormat="1" applyFont="1"/>
    <xf numFmtId="3" fontId="17" fillId="0" borderId="0" xfId="0" applyNumberFormat="1" applyFont="1"/>
    <xf numFmtId="0" fontId="16" fillId="0" borderId="0" xfId="0" applyFont="1" applyAlignment="1">
      <alignment wrapText="1"/>
    </xf>
    <xf numFmtId="0" fontId="20" fillId="0" borderId="0" xfId="1" applyFont="1"/>
    <xf numFmtId="0" fontId="20" fillId="0" borderId="0" xfId="0" applyFont="1"/>
    <xf numFmtId="3" fontId="21" fillId="0" borderId="1" xfId="1" applyNumberFormat="1" applyFont="1" applyBorder="1"/>
    <xf numFmtId="3" fontId="20" fillId="0" borderId="0" xfId="1" applyNumberFormat="1" applyFont="1"/>
    <xf numFmtId="164" fontId="12" fillId="0" borderId="0" xfId="1" applyNumberFormat="1" applyFont="1" applyBorder="1" applyAlignment="1">
      <alignment horizontal="right"/>
    </xf>
    <xf numFmtId="0" fontId="20" fillId="0" borderId="0" xfId="1" applyFont="1" applyBorder="1"/>
    <xf numFmtId="164" fontId="12" fillId="0" borderId="3" xfId="1" applyNumberFormat="1" applyFont="1" applyBorder="1" applyAlignment="1">
      <alignment horizontal="right"/>
    </xf>
    <xf numFmtId="3" fontId="18" fillId="0" borderId="0" xfId="0" applyNumberFormat="1" applyFont="1" applyFill="1" applyAlignment="1">
      <alignment horizontal="center"/>
    </xf>
    <xf numFmtId="0" fontId="18" fillId="0" borderId="0" xfId="1" applyFont="1"/>
    <xf numFmtId="3" fontId="18" fillId="0" borderId="0" xfId="1" applyNumberFormat="1" applyFont="1"/>
    <xf numFmtId="3" fontId="16" fillId="0" borderId="0" xfId="1" applyNumberFormat="1" applyFont="1" applyProtection="1"/>
    <xf numFmtId="3" fontId="18" fillId="0" borderId="0" xfId="1" applyNumberFormat="1" applyFont="1" applyAlignment="1">
      <alignment horizontal="center" vertical="center"/>
    </xf>
    <xf numFmtId="0" fontId="16" fillId="0" borderId="0" xfId="1" applyFont="1"/>
    <xf numFmtId="0" fontId="18" fillId="0" borderId="0" xfId="1" applyFont="1" applyAlignment="1"/>
    <xf numFmtId="3" fontId="17" fillId="0" borderId="0" xfId="1" applyNumberFormat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18" fillId="0" borderId="0" xfId="1" applyNumberFormat="1" applyFont="1" applyAlignment="1">
      <alignment horizontal="center"/>
    </xf>
    <xf numFmtId="0" fontId="16" fillId="0" borderId="0" xfId="1" applyFont="1" applyAlignment="1">
      <alignment wrapText="1"/>
    </xf>
    <xf numFmtId="3" fontId="17" fillId="0" borderId="0" xfId="1" applyNumberFormat="1" applyFont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wrapText="1"/>
    </xf>
    <xf numFmtId="0" fontId="23" fillId="0" borderId="4" xfId="0" applyFont="1" applyBorder="1" applyAlignment="1">
      <alignment horizontal="lef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0" fontId="24" fillId="0" borderId="4" xfId="0" applyFont="1" applyBorder="1" applyAlignment="1">
      <alignment vertical="center"/>
    </xf>
    <xf numFmtId="3" fontId="22" fillId="0" borderId="4" xfId="0" applyNumberFormat="1" applyFont="1" applyBorder="1" applyAlignment="1">
      <alignment horizontal="right" vertical="center"/>
    </xf>
    <xf numFmtId="0" fontId="26" fillId="0" borderId="0" xfId="10" applyNumberFormat="1" applyFont="1" applyFill="1" applyBorder="1"/>
    <xf numFmtId="0" fontId="27" fillId="0" borderId="0" xfId="10" applyNumberFormat="1" applyFont="1" applyFill="1" applyBorder="1"/>
    <xf numFmtId="3" fontId="29" fillId="0" borderId="0" xfId="11" applyNumberFormat="1" applyFont="1" applyFill="1" applyBorder="1"/>
    <xf numFmtId="3" fontId="29" fillId="0" borderId="0" xfId="11" applyNumberFormat="1" applyFont="1" applyBorder="1"/>
    <xf numFmtId="0" fontId="30" fillId="0" borderId="0" xfId="10" applyNumberFormat="1" applyFont="1" applyFill="1" applyBorder="1" applyAlignment="1">
      <alignment horizontal="right"/>
    </xf>
    <xf numFmtId="3" fontId="29" fillId="0" borderId="0" xfId="11" applyNumberFormat="1" applyFont="1" applyFill="1" applyBorder="1" applyAlignment="1">
      <alignment horizontal="center"/>
    </xf>
    <xf numFmtId="14" fontId="30" fillId="0" borderId="0" xfId="10" applyNumberFormat="1" applyFont="1" applyFill="1" applyBorder="1" applyAlignment="1">
      <alignment horizontal="right"/>
    </xf>
    <xf numFmtId="3" fontId="29" fillId="0" borderId="0" xfId="11" applyNumberFormat="1" applyFont="1"/>
    <xf numFmtId="0" fontId="31" fillId="0" borderId="0" xfId="10" applyNumberFormat="1" applyFont="1" applyFill="1" applyBorder="1"/>
    <xf numFmtId="3" fontId="33" fillId="2" borderId="4" xfId="11" applyNumberFormat="1" applyFont="1" applyFill="1" applyBorder="1" applyAlignment="1">
      <alignment horizontal="center" vertical="top" wrapText="1"/>
    </xf>
    <xf numFmtId="3" fontId="33" fillId="2" borderId="4" xfId="11" applyNumberFormat="1" applyFont="1" applyFill="1" applyBorder="1" applyAlignment="1">
      <alignment horizontal="right" vertical="top" wrapText="1"/>
    </xf>
    <xf numFmtId="49" fontId="29" fillId="0" borderId="4" xfId="11" applyNumberFormat="1" applyFont="1" applyBorder="1" applyAlignment="1">
      <alignment vertical="top" wrapText="1"/>
    </xf>
    <xf numFmtId="3" fontId="29" fillId="0" borderId="4" xfId="11" applyNumberFormat="1" applyFont="1" applyBorder="1" applyAlignment="1">
      <alignment vertical="top" wrapText="1"/>
    </xf>
    <xf numFmtId="3" fontId="29" fillId="0" borderId="4" xfId="11" applyNumberFormat="1" applyFont="1" applyBorder="1" applyAlignment="1">
      <alignment horizontal="center" vertical="top" wrapText="1"/>
    </xf>
    <xf numFmtId="0" fontId="29" fillId="0" borderId="4" xfId="1" applyNumberFormat="1" applyFont="1" applyBorder="1" applyAlignment="1">
      <alignment vertical="top" wrapText="1"/>
    </xf>
    <xf numFmtId="0" fontId="34" fillId="0" borderId="4" xfId="1" applyFont="1" applyFill="1" applyBorder="1" applyAlignment="1">
      <alignment horizontal="left" vertical="top" wrapText="1"/>
    </xf>
    <xf numFmtId="0" fontId="35" fillId="0" borderId="4" xfId="1" applyFont="1" applyFill="1" applyBorder="1" applyAlignment="1">
      <alignment horizontal="center" vertical="top"/>
    </xf>
    <xf numFmtId="3" fontId="29" fillId="0" borderId="4" xfId="1" applyNumberFormat="1" applyFont="1" applyBorder="1" applyAlignment="1">
      <alignment horizontal="center" vertical="top" wrapText="1"/>
    </xf>
    <xf numFmtId="3" fontId="29" fillId="0" borderId="4" xfId="1" applyNumberFormat="1" applyFont="1" applyBorder="1" applyAlignment="1">
      <alignment vertical="top" wrapText="1"/>
    </xf>
    <xf numFmtId="0" fontId="32" fillId="3" borderId="4" xfId="1" applyNumberFormat="1" applyFont="1" applyFill="1" applyBorder="1" applyAlignment="1">
      <alignment horizontal="center" vertical="top" wrapText="1"/>
    </xf>
    <xf numFmtId="0" fontId="36" fillId="3" borderId="4" xfId="1" applyFont="1" applyFill="1" applyBorder="1" applyAlignment="1">
      <alignment horizontal="left" vertical="center" wrapText="1"/>
    </xf>
    <xf numFmtId="0" fontId="36" fillId="0" borderId="4" xfId="1" applyFont="1" applyFill="1" applyBorder="1" applyAlignment="1">
      <alignment horizontal="left" vertical="center" wrapText="1"/>
    </xf>
    <xf numFmtId="3" fontId="29" fillId="0" borderId="4" xfId="1" applyNumberFormat="1" applyFont="1" applyFill="1" applyBorder="1" applyAlignment="1">
      <alignment horizontal="center" vertical="center" wrapText="1"/>
    </xf>
    <xf numFmtId="3" fontId="29" fillId="0" borderId="4" xfId="1" applyNumberFormat="1" applyFont="1" applyBorder="1" applyAlignment="1">
      <alignment horizontal="right" vertical="center" wrapText="1" indent="1"/>
    </xf>
    <xf numFmtId="49" fontId="38" fillId="0" borderId="4" xfId="1" applyNumberFormat="1" applyFont="1" applyFill="1" applyBorder="1" applyAlignment="1" applyProtection="1">
      <alignment horizontal="center" vertical="center"/>
    </xf>
    <xf numFmtId="0" fontId="38" fillId="0" borderId="4" xfId="1" applyFont="1" applyBorder="1" applyAlignment="1">
      <alignment horizontal="left" vertical="center" wrapText="1"/>
    </xf>
    <xf numFmtId="3" fontId="29" fillId="0" borderId="4" xfId="1" applyNumberFormat="1" applyFont="1" applyBorder="1" applyAlignment="1">
      <alignment horizontal="center" vertical="center" wrapText="1"/>
    </xf>
    <xf numFmtId="3" fontId="39" fillId="0" borderId="4" xfId="0" applyNumberFormat="1" applyFont="1" applyFill="1" applyBorder="1" applyAlignment="1">
      <alignment horizontal="right" vertical="center" wrapText="1" indent="1"/>
    </xf>
    <xf numFmtId="3" fontId="40" fillId="0" borderId="4" xfId="1" applyNumberFormat="1" applyFont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left" vertical="center" wrapText="1"/>
    </xf>
    <xf numFmtId="49" fontId="36" fillId="3" borderId="5" xfId="0" applyNumberFormat="1" applyFont="1" applyFill="1" applyBorder="1" applyAlignment="1" applyProtection="1">
      <alignment horizontal="center" vertical="center"/>
    </xf>
    <xf numFmtId="3" fontId="29" fillId="0" borderId="4" xfId="1" applyNumberFormat="1" applyFont="1" applyFill="1" applyBorder="1" applyAlignment="1">
      <alignment horizontal="right" vertical="center" wrapText="1" indent="1"/>
    </xf>
    <xf numFmtId="49" fontId="38" fillId="0" borderId="5" xfId="0" applyNumberFormat="1" applyFont="1" applyBorder="1" applyAlignment="1" applyProtection="1">
      <alignment horizontal="center" vertical="center"/>
    </xf>
    <xf numFmtId="0" fontId="38" fillId="0" borderId="6" xfId="0" applyFont="1" applyBorder="1" applyAlignment="1">
      <alignment horizontal="left" vertical="center" wrapText="1"/>
    </xf>
    <xf numFmtId="0" fontId="38" fillId="0" borderId="6" xfId="0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3" fontId="42" fillId="0" borderId="8" xfId="0" applyNumberFormat="1" applyFont="1" applyFill="1" applyBorder="1"/>
    <xf numFmtId="3" fontId="43" fillId="0" borderId="6" xfId="0" applyNumberFormat="1" applyFont="1" applyFill="1" applyBorder="1" applyAlignment="1">
      <alignment horizontal="right" vertical="top"/>
    </xf>
    <xf numFmtId="0" fontId="36" fillId="3" borderId="6" xfId="0" applyFont="1" applyFill="1" applyBorder="1" applyAlignment="1">
      <alignment horizontal="left" vertical="center" wrapText="1"/>
    </xf>
    <xf numFmtId="0" fontId="38" fillId="0" borderId="0" xfId="0" applyFont="1" applyFill="1"/>
    <xf numFmtId="49" fontId="38" fillId="0" borderId="4" xfId="1" applyNumberFormat="1" applyFont="1" applyBorder="1" applyAlignment="1" applyProtection="1">
      <alignment horizontal="center" vertical="center"/>
    </xf>
    <xf numFmtId="3" fontId="33" fillId="2" borderId="4" xfId="1" applyNumberFormat="1" applyFont="1" applyFill="1" applyBorder="1" applyAlignment="1">
      <alignment vertical="top" wrapText="1"/>
    </xf>
    <xf numFmtId="3" fontId="29" fillId="2" borderId="4" xfId="1" applyNumberFormat="1" applyFont="1" applyFill="1" applyBorder="1" applyAlignment="1">
      <alignment horizontal="right" vertical="top" wrapText="1"/>
    </xf>
    <xf numFmtId="3" fontId="29" fillId="2" borderId="4" xfId="1" applyNumberFormat="1" applyFont="1" applyFill="1" applyBorder="1" applyAlignment="1">
      <alignment vertical="top" wrapText="1"/>
    </xf>
    <xf numFmtId="3" fontId="29" fillId="0" borderId="4" xfId="1" applyNumberFormat="1" applyFont="1" applyBorder="1" applyAlignment="1">
      <alignment horizontal="right" vertical="top" wrapText="1"/>
    </xf>
    <xf numFmtId="3" fontId="33" fillId="0" borderId="4" xfId="1" applyNumberFormat="1" applyFont="1" applyBorder="1" applyAlignment="1">
      <alignment vertical="top" wrapText="1"/>
    </xf>
    <xf numFmtId="3" fontId="32" fillId="0" borderId="4" xfId="1" applyNumberFormat="1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2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2" fillId="0" borderId="3" xfId="1" applyFont="1" applyBorder="1" applyAlignment="1">
      <alignment horizontal="right"/>
    </xf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3" fontId="32" fillId="0" borderId="0" xfId="11" applyNumberFormat="1" applyFont="1" applyFill="1" applyBorder="1" applyAlignment="1">
      <alignment horizontal="center"/>
    </xf>
  </cellXfs>
  <cellStyles count="12">
    <cellStyle name="Normál" xfId="0" builtinId="0"/>
    <cellStyle name="Normál 2" xfId="1"/>
    <cellStyle name="Normál 2 2" xfId="2"/>
    <cellStyle name="Normál 3" xfId="3"/>
    <cellStyle name="Normál 3 2" xfId="4"/>
    <cellStyle name="Normál 3 3" xfId="9"/>
    <cellStyle name="Normál 4" xfId="5"/>
    <cellStyle name="Normál 5" xfId="6"/>
    <cellStyle name="Normál 6" xfId="7"/>
    <cellStyle name="Normál 7" xfId="8"/>
    <cellStyle name="Normal_APEH" xfId="10"/>
    <cellStyle name="Normál_BICSKE_kv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3" sqref="A13"/>
    </sheetView>
  </sheetViews>
  <sheetFormatPr defaultRowHeight="15"/>
  <cols>
    <col min="1" max="1" width="50.5703125" customWidth="1"/>
    <col min="2" max="2" width="19.85546875" customWidth="1"/>
  </cols>
  <sheetData>
    <row r="1" spans="1:2" ht="56.25">
      <c r="A1" s="79" t="s">
        <v>164</v>
      </c>
      <c r="B1" s="80" t="s">
        <v>162</v>
      </c>
    </row>
    <row r="2" spans="1:2" ht="36" customHeight="1">
      <c r="A2" s="81" t="s">
        <v>165</v>
      </c>
      <c r="B2" s="82">
        <f>Gáz!I96</f>
        <v>0</v>
      </c>
    </row>
    <row r="3" spans="1:2" ht="36" customHeight="1">
      <c r="A3" s="81" t="s">
        <v>166</v>
      </c>
      <c r="B3" s="82">
        <f>Fűtés!I314</f>
        <v>0</v>
      </c>
    </row>
    <row r="4" spans="1:2" ht="36" customHeight="1">
      <c r="A4" s="81" t="s">
        <v>260</v>
      </c>
      <c r="B4" s="82">
        <f>Villamos!J52</f>
        <v>0</v>
      </c>
    </row>
    <row r="5" spans="1:2" ht="36" customHeight="1">
      <c r="A5" s="83" t="s">
        <v>163</v>
      </c>
      <c r="B5" s="84">
        <f>SUM(B2:B4)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zoomScale="85" zoomScaleNormal="85" zoomScaleSheetLayoutView="100" workbookViewId="0">
      <selection activeCell="H91" sqref="H91"/>
    </sheetView>
  </sheetViews>
  <sheetFormatPr defaultRowHeight="15"/>
  <cols>
    <col min="1" max="1" width="9" style="1" customWidth="1"/>
    <col min="2" max="2" width="6.85546875" style="1" customWidth="1"/>
    <col min="3" max="3" width="45.5703125" style="1" customWidth="1"/>
    <col min="4" max="4" width="9.42578125" style="7" customWidth="1"/>
    <col min="5" max="5" width="9.42578125" style="1" customWidth="1"/>
    <col min="6" max="6" width="4" style="1" bestFit="1" customWidth="1"/>
    <col min="7" max="7" width="12.28515625" style="1" customWidth="1"/>
    <col min="8" max="8" width="12.5703125" style="1" customWidth="1"/>
    <col min="9" max="9" width="12" style="1" customWidth="1"/>
    <col min="10" max="16384" width="9.140625" style="1"/>
  </cols>
  <sheetData>
    <row r="1" spans="1:10" ht="20.25">
      <c r="A1" s="132" t="s">
        <v>93</v>
      </c>
      <c r="B1" s="132"/>
      <c r="C1" s="132"/>
      <c r="D1" s="132"/>
      <c r="E1" s="132"/>
      <c r="F1" s="132"/>
      <c r="G1" s="132"/>
      <c r="H1" s="132"/>
      <c r="I1" s="132"/>
    </row>
    <row r="2" spans="1:10" ht="20.25">
      <c r="A2" s="132" t="s">
        <v>96</v>
      </c>
      <c r="B2" s="132"/>
      <c r="C2" s="132"/>
      <c r="D2" s="132"/>
      <c r="E2" s="132"/>
      <c r="F2" s="132"/>
      <c r="G2" s="132"/>
      <c r="H2" s="132"/>
      <c r="I2" s="132"/>
    </row>
    <row r="3" spans="1:10" ht="20.25" customHeight="1">
      <c r="A3" s="133" t="s">
        <v>94</v>
      </c>
      <c r="B3" s="133"/>
      <c r="C3" s="133"/>
      <c r="D3" s="133"/>
      <c r="E3" s="133"/>
      <c r="F3" s="133"/>
      <c r="G3" s="133"/>
      <c r="H3" s="133"/>
      <c r="I3" s="133"/>
    </row>
    <row r="4" spans="1:10" ht="20.25" customHeight="1">
      <c r="A4" s="10"/>
      <c r="B4" s="10"/>
      <c r="C4" s="18"/>
      <c r="D4" s="10"/>
      <c r="E4" s="10"/>
      <c r="F4" s="10"/>
      <c r="G4" s="10"/>
      <c r="H4" s="135" t="s">
        <v>105</v>
      </c>
      <c r="I4" s="135"/>
    </row>
    <row r="5" spans="1:10" ht="15" customHeight="1">
      <c r="A5" s="10"/>
      <c r="B5" s="10"/>
      <c r="C5" s="18"/>
      <c r="D5" s="10"/>
      <c r="E5" s="10"/>
      <c r="F5" s="10"/>
      <c r="G5" s="10"/>
      <c r="H5" s="40"/>
      <c r="I5" s="40"/>
    </row>
    <row r="6" spans="1:10" ht="20.25" customHeight="1">
      <c r="A6" s="137" t="s">
        <v>48</v>
      </c>
      <c r="B6" s="137"/>
      <c r="C6" s="137"/>
      <c r="D6" s="137"/>
      <c r="E6" s="137"/>
      <c r="F6" s="137"/>
      <c r="G6" s="137"/>
      <c r="H6" s="137"/>
      <c r="I6" s="137"/>
    </row>
    <row r="7" spans="1:10" ht="15.75" customHeight="1">
      <c r="A7" s="11"/>
      <c r="C7" s="11"/>
      <c r="D7" s="11"/>
      <c r="E7" s="11"/>
      <c r="F7" s="11"/>
      <c r="G7" s="11"/>
      <c r="H7" s="11"/>
      <c r="I7" s="11"/>
    </row>
    <row r="8" spans="1:10" ht="57.75" customHeight="1" thickBot="1">
      <c r="A8" s="27" t="s">
        <v>88</v>
      </c>
      <c r="B8" s="28"/>
      <c r="C8" s="29" t="s">
        <v>89</v>
      </c>
      <c r="D8" s="30" t="s">
        <v>90</v>
      </c>
      <c r="E8" s="32" t="s">
        <v>6</v>
      </c>
      <c r="F8" s="29"/>
      <c r="G8" s="31" t="s">
        <v>47</v>
      </c>
      <c r="H8" s="31" t="s">
        <v>46</v>
      </c>
      <c r="I8" s="31" t="s">
        <v>110</v>
      </c>
    </row>
    <row r="9" spans="1:10" ht="16.5" thickTop="1">
      <c r="A9" s="33"/>
      <c r="B9" s="34"/>
      <c r="C9" s="35"/>
      <c r="D9" s="36"/>
      <c r="E9" s="37"/>
      <c r="F9" s="35"/>
      <c r="G9" s="38"/>
      <c r="H9" s="38"/>
      <c r="I9" s="38"/>
    </row>
    <row r="10" spans="1:10" s="2" customFormat="1" ht="96.75" customHeight="1">
      <c r="A10" s="22"/>
      <c r="B10" s="1"/>
      <c r="C10" s="41" t="s">
        <v>115</v>
      </c>
      <c r="D10" s="42"/>
      <c r="E10" s="43"/>
      <c r="F10" s="43"/>
      <c r="G10" s="42"/>
      <c r="H10" s="42"/>
      <c r="I10" s="42"/>
      <c r="J10" s="16"/>
    </row>
    <row r="11" spans="1:10" ht="15.75">
      <c r="A11" s="22">
        <v>1</v>
      </c>
      <c r="B11" s="5"/>
      <c r="C11" s="41" t="s">
        <v>116</v>
      </c>
      <c r="D11" s="44">
        <v>4</v>
      </c>
      <c r="E11" s="45" t="s">
        <v>2</v>
      </c>
      <c r="F11" s="46" t="s">
        <v>0</v>
      </c>
      <c r="G11" s="47">
        <v>0</v>
      </c>
      <c r="H11" s="48">
        <f>ROUND( D11*G11,2 )</f>
        <v>0</v>
      </c>
      <c r="I11" s="49"/>
      <c r="J11" s="11"/>
    </row>
    <row r="12" spans="1:10" ht="15.75">
      <c r="A12" s="22"/>
      <c r="B12" s="2"/>
      <c r="C12" s="41"/>
      <c r="D12" s="50"/>
      <c r="E12" s="51"/>
      <c r="F12" s="46" t="s">
        <v>1</v>
      </c>
      <c r="G12" s="47">
        <v>0</v>
      </c>
      <c r="H12" s="49"/>
      <c r="I12" s="48">
        <f>ROUND( D11*G12,2 )</f>
        <v>0</v>
      </c>
      <c r="J12" s="11"/>
    </row>
    <row r="13" spans="1:10" ht="15.75">
      <c r="A13" s="22"/>
      <c r="C13" s="41"/>
      <c r="D13" s="52"/>
      <c r="E13" s="43"/>
      <c r="F13" s="43"/>
      <c r="G13" s="53"/>
      <c r="H13" s="53"/>
      <c r="I13" s="53"/>
      <c r="J13" s="11"/>
    </row>
    <row r="14" spans="1:10" s="2" customFormat="1" ht="45.75">
      <c r="A14" s="22"/>
      <c r="B14" s="1"/>
      <c r="C14" s="41" t="s">
        <v>113</v>
      </c>
      <c r="D14" s="52"/>
      <c r="E14" s="43"/>
      <c r="F14" s="43"/>
      <c r="G14" s="53"/>
      <c r="H14" s="53"/>
      <c r="I14" s="53"/>
      <c r="J14" s="16"/>
    </row>
    <row r="15" spans="1:10" s="2" customFormat="1" ht="30.75">
      <c r="A15" s="22">
        <v>2</v>
      </c>
      <c r="B15" s="5"/>
      <c r="C15" s="41" t="s">
        <v>114</v>
      </c>
      <c r="D15" s="44">
        <v>4</v>
      </c>
      <c r="E15" s="45" t="s">
        <v>2</v>
      </c>
      <c r="F15" s="46" t="s">
        <v>0</v>
      </c>
      <c r="G15" s="47">
        <v>0</v>
      </c>
      <c r="H15" s="48">
        <f>ROUND( D15*G15,2 )</f>
        <v>0</v>
      </c>
      <c r="I15" s="49"/>
      <c r="J15" s="13"/>
    </row>
    <row r="16" spans="1:10" ht="15.75">
      <c r="A16" s="22"/>
      <c r="B16" s="2"/>
      <c r="C16" s="41"/>
      <c r="D16" s="50"/>
      <c r="E16" s="51"/>
      <c r="F16" s="46" t="s">
        <v>1</v>
      </c>
      <c r="G16" s="47">
        <v>0</v>
      </c>
      <c r="H16" s="49"/>
      <c r="I16" s="48">
        <f>ROUND( D15*G16,2 )</f>
        <v>0</v>
      </c>
      <c r="J16" s="11"/>
    </row>
    <row r="17" spans="1:11" ht="15.75">
      <c r="A17" s="22"/>
      <c r="B17" s="34"/>
      <c r="C17" s="35"/>
      <c r="D17" s="36"/>
      <c r="E17" s="37"/>
      <c r="F17" s="35"/>
      <c r="G17" s="38"/>
      <c r="H17" s="38"/>
      <c r="I17" s="38"/>
    </row>
    <row r="18" spans="1:11" s="2" customFormat="1" ht="90.75">
      <c r="A18" s="22"/>
      <c r="B18" s="11"/>
      <c r="C18" s="54" t="s">
        <v>10</v>
      </c>
      <c r="D18" s="42"/>
      <c r="E18" s="43"/>
      <c r="F18" s="43"/>
      <c r="G18" s="43"/>
      <c r="H18" s="43"/>
      <c r="I18" s="43"/>
      <c r="J18" s="16"/>
      <c r="K18" s="13"/>
    </row>
    <row r="19" spans="1:11" ht="15.75">
      <c r="A19" s="22">
        <v>3</v>
      </c>
      <c r="B19" s="17"/>
      <c r="C19" s="54" t="s">
        <v>82</v>
      </c>
      <c r="D19" s="44">
        <v>3</v>
      </c>
      <c r="E19" s="45" t="s">
        <v>4</v>
      </c>
      <c r="F19" s="46" t="s">
        <v>0</v>
      </c>
      <c r="G19" s="55">
        <v>0</v>
      </c>
      <c r="H19" s="56">
        <f>ROUND( D19*G19,2 )</f>
        <v>0</v>
      </c>
      <c r="I19" s="57"/>
      <c r="J19" s="11"/>
      <c r="K19" s="11"/>
    </row>
    <row r="20" spans="1:11" ht="15.75">
      <c r="A20" s="22"/>
      <c r="B20" s="13"/>
      <c r="C20" s="58"/>
      <c r="D20" s="50"/>
      <c r="E20" s="51"/>
      <c r="F20" s="46" t="s">
        <v>1</v>
      </c>
      <c r="G20" s="55">
        <v>0</v>
      </c>
      <c r="H20" s="57"/>
      <c r="I20" s="56">
        <f>ROUND( D19*G20,2 )</f>
        <v>0</v>
      </c>
      <c r="J20" s="11"/>
      <c r="K20" s="11"/>
    </row>
    <row r="21" spans="1:11" ht="15.75">
      <c r="A21" s="22"/>
      <c r="B21" s="11"/>
      <c r="C21" s="58"/>
      <c r="D21" s="52"/>
      <c r="E21" s="43"/>
      <c r="F21" s="43"/>
      <c r="G21" s="42"/>
      <c r="H21" s="42"/>
      <c r="I21" s="42"/>
      <c r="J21" s="11"/>
      <c r="K21" s="11"/>
    </row>
    <row r="22" spans="1:11" s="2" customFormat="1" ht="90.75">
      <c r="A22" s="22"/>
      <c r="B22" s="11"/>
      <c r="C22" s="54" t="s">
        <v>10</v>
      </c>
      <c r="D22" s="52"/>
      <c r="E22" s="43"/>
      <c r="F22" s="43"/>
      <c r="G22" s="42"/>
      <c r="H22" s="42"/>
      <c r="I22" s="42"/>
      <c r="J22" s="16"/>
      <c r="K22" s="13"/>
    </row>
    <row r="23" spans="1:11" s="2" customFormat="1" ht="15.75">
      <c r="A23" s="22">
        <v>4</v>
      </c>
      <c r="B23" s="17"/>
      <c r="C23" s="45" t="s">
        <v>81</v>
      </c>
      <c r="D23" s="44">
        <v>4</v>
      </c>
      <c r="E23" s="45" t="s">
        <v>4</v>
      </c>
      <c r="F23" s="46" t="s">
        <v>0</v>
      </c>
      <c r="G23" s="47">
        <v>0</v>
      </c>
      <c r="H23" s="56">
        <f>ROUND( D23*G23,2 )</f>
        <v>0</v>
      </c>
      <c r="I23" s="57"/>
      <c r="J23" s="13"/>
      <c r="K23" s="13"/>
    </row>
    <row r="24" spans="1:11" ht="15.75">
      <c r="A24" s="22"/>
      <c r="B24" s="13"/>
      <c r="C24" s="51"/>
      <c r="D24" s="50"/>
      <c r="E24" s="51"/>
      <c r="F24" s="46" t="s">
        <v>1</v>
      </c>
      <c r="G24" s="47">
        <v>0</v>
      </c>
      <c r="H24" s="57"/>
      <c r="I24" s="56">
        <f>ROUND( D23*G24,2 )</f>
        <v>0</v>
      </c>
      <c r="J24" s="11"/>
      <c r="K24" s="11"/>
    </row>
    <row r="25" spans="1:11" ht="15.75">
      <c r="A25" s="22"/>
      <c r="B25" s="13"/>
      <c r="C25" s="51"/>
      <c r="D25" s="50"/>
      <c r="E25" s="51"/>
      <c r="F25" s="46"/>
      <c r="G25" s="53"/>
      <c r="H25" s="57"/>
      <c r="I25" s="56"/>
      <c r="J25" s="11"/>
      <c r="K25" s="11"/>
    </row>
    <row r="26" spans="1:11" s="2" customFormat="1" ht="79.5" customHeight="1">
      <c r="A26" s="22"/>
      <c r="B26" s="13"/>
      <c r="C26" s="58" t="s">
        <v>85</v>
      </c>
      <c r="D26" s="50"/>
      <c r="E26" s="51"/>
      <c r="F26" s="46"/>
      <c r="G26" s="53"/>
      <c r="H26" s="57"/>
      <c r="I26" s="56"/>
      <c r="J26" s="13"/>
      <c r="K26" s="13"/>
    </row>
    <row r="27" spans="1:11" s="2" customFormat="1" ht="15.75">
      <c r="A27" s="22">
        <v>5</v>
      </c>
      <c r="B27" s="13"/>
      <c r="C27" s="58" t="s">
        <v>101</v>
      </c>
      <c r="D27" s="44">
        <v>7</v>
      </c>
      <c r="E27" s="45" t="s">
        <v>4</v>
      </c>
      <c r="F27" s="46" t="s">
        <v>0</v>
      </c>
      <c r="G27" s="47">
        <v>0</v>
      </c>
      <c r="H27" s="56">
        <f>ROUND( D27*G27,2 )</f>
        <v>0</v>
      </c>
      <c r="I27" s="57"/>
      <c r="J27" s="13"/>
      <c r="K27" s="13"/>
    </row>
    <row r="28" spans="1:11" s="2" customFormat="1" ht="15.75">
      <c r="A28" s="22"/>
      <c r="B28" s="13"/>
      <c r="C28" s="51"/>
      <c r="D28" s="50"/>
      <c r="E28" s="51"/>
      <c r="F28" s="46" t="s">
        <v>1</v>
      </c>
      <c r="G28" s="47">
        <v>0</v>
      </c>
      <c r="H28" s="57"/>
      <c r="I28" s="56">
        <f>ROUND( D27*G28,2 )</f>
        <v>0</v>
      </c>
      <c r="J28" s="13"/>
      <c r="K28" s="13"/>
    </row>
    <row r="29" spans="1:11" s="2" customFormat="1" ht="21" customHeight="1">
      <c r="A29" s="22"/>
      <c r="B29" s="11"/>
      <c r="C29" s="54"/>
      <c r="D29" s="52"/>
      <c r="E29" s="43"/>
      <c r="F29" s="43"/>
      <c r="G29" s="38"/>
      <c r="H29" s="42"/>
      <c r="I29" s="42"/>
      <c r="J29" s="13"/>
      <c r="K29" s="13"/>
    </row>
    <row r="30" spans="1:11" s="2" customFormat="1" ht="75.75">
      <c r="A30" s="22"/>
      <c r="B30" s="13"/>
      <c r="C30" s="58" t="s">
        <v>84</v>
      </c>
      <c r="D30" s="50"/>
      <c r="E30" s="51"/>
      <c r="F30" s="46"/>
      <c r="G30" s="43"/>
      <c r="H30" s="57"/>
      <c r="I30" s="56"/>
      <c r="J30" s="13"/>
      <c r="K30" s="13"/>
    </row>
    <row r="31" spans="1:11" s="2" customFormat="1" ht="30.75">
      <c r="A31" s="22">
        <v>6</v>
      </c>
      <c r="B31" s="13"/>
      <c r="C31" s="58" t="s">
        <v>102</v>
      </c>
      <c r="D31" s="44">
        <v>7</v>
      </c>
      <c r="E31" s="45" t="s">
        <v>4</v>
      </c>
      <c r="F31" s="46" t="s">
        <v>0</v>
      </c>
      <c r="G31" s="55">
        <v>0</v>
      </c>
      <c r="H31" s="56">
        <f>ROUND( D31*G31,2 )</f>
        <v>0</v>
      </c>
      <c r="I31" s="57"/>
      <c r="J31" s="13"/>
      <c r="K31" s="13"/>
    </row>
    <row r="32" spans="1:11" s="2" customFormat="1" ht="15.75">
      <c r="A32" s="22"/>
      <c r="B32" s="13"/>
      <c r="C32" s="58"/>
      <c r="D32" s="50"/>
      <c r="E32" s="51"/>
      <c r="F32" s="46" t="s">
        <v>1</v>
      </c>
      <c r="G32" s="55">
        <v>0</v>
      </c>
      <c r="H32" s="57"/>
      <c r="I32" s="56">
        <f>ROUND( D31*G32,2 )</f>
        <v>0</v>
      </c>
      <c r="J32" s="13"/>
      <c r="K32" s="13"/>
    </row>
    <row r="33" spans="1:11" ht="15.75">
      <c r="A33" s="22"/>
      <c r="B33" s="11"/>
      <c r="C33" s="43"/>
      <c r="D33" s="52"/>
      <c r="E33" s="43"/>
      <c r="F33" s="43"/>
      <c r="G33" s="42"/>
      <c r="H33" s="42"/>
      <c r="I33" s="42"/>
      <c r="J33" s="11"/>
      <c r="K33" s="11"/>
    </row>
    <row r="34" spans="1:11" s="2" customFormat="1" ht="75.75">
      <c r="A34" s="22"/>
      <c r="B34" s="13"/>
      <c r="C34" s="58" t="s">
        <v>83</v>
      </c>
      <c r="D34" s="50"/>
      <c r="E34" s="51"/>
      <c r="F34" s="46"/>
      <c r="G34" s="55"/>
      <c r="H34" s="57"/>
      <c r="I34" s="56"/>
      <c r="J34" s="13"/>
      <c r="K34" s="13"/>
    </row>
    <row r="35" spans="1:11" s="2" customFormat="1" ht="15.75">
      <c r="A35" s="22">
        <v>7</v>
      </c>
      <c r="B35" s="13"/>
      <c r="C35" s="58" t="s">
        <v>103</v>
      </c>
      <c r="D35" s="44">
        <v>7</v>
      </c>
      <c r="E35" s="45" t="s">
        <v>4</v>
      </c>
      <c r="F35" s="46" t="s">
        <v>0</v>
      </c>
      <c r="G35" s="47">
        <v>0</v>
      </c>
      <c r="H35" s="56">
        <f>ROUND( D35*G35,2 )</f>
        <v>0</v>
      </c>
      <c r="I35" s="57"/>
      <c r="J35" s="13"/>
      <c r="K35" s="13"/>
    </row>
    <row r="36" spans="1:11" s="2" customFormat="1" ht="15.75">
      <c r="A36" s="22"/>
      <c r="B36" s="13"/>
      <c r="C36" s="58"/>
      <c r="D36" s="50"/>
      <c r="E36" s="51"/>
      <c r="F36" s="46" t="s">
        <v>1</v>
      </c>
      <c r="G36" s="47">
        <v>0</v>
      </c>
      <c r="H36" s="57"/>
      <c r="I36" s="56">
        <f>ROUND( D35*G36,2 )</f>
        <v>0</v>
      </c>
      <c r="J36" s="13"/>
      <c r="K36" s="13"/>
    </row>
    <row r="37" spans="1:11" s="2" customFormat="1" ht="15.75">
      <c r="A37" s="22"/>
      <c r="B37" s="13"/>
      <c r="C37" s="58"/>
      <c r="D37" s="50"/>
      <c r="E37" s="51"/>
      <c r="F37" s="46"/>
      <c r="G37" s="53"/>
      <c r="H37" s="57"/>
      <c r="I37" s="56"/>
      <c r="J37" s="13"/>
      <c r="K37" s="13"/>
    </row>
    <row r="38" spans="1:11" s="2" customFormat="1" ht="75.75">
      <c r="A38" s="22"/>
      <c r="B38" s="13"/>
      <c r="C38" s="58" t="s">
        <v>86</v>
      </c>
      <c r="D38" s="50"/>
      <c r="E38" s="51"/>
      <c r="F38" s="46"/>
      <c r="G38" s="53"/>
      <c r="H38" s="57"/>
      <c r="I38" s="56"/>
      <c r="J38" s="13"/>
      <c r="K38" s="13"/>
    </row>
    <row r="39" spans="1:11" s="2" customFormat="1" ht="15.75">
      <c r="A39" s="22">
        <v>8</v>
      </c>
      <c r="B39" s="13"/>
      <c r="C39" s="58" t="s">
        <v>104</v>
      </c>
      <c r="D39" s="44">
        <v>7</v>
      </c>
      <c r="E39" s="45" t="s">
        <v>4</v>
      </c>
      <c r="F39" s="46" t="s">
        <v>0</v>
      </c>
      <c r="G39" s="47">
        <v>0</v>
      </c>
      <c r="H39" s="56">
        <f>ROUND( D39*G39,2 )</f>
        <v>0</v>
      </c>
      <c r="I39" s="57"/>
      <c r="J39" s="13"/>
      <c r="K39" s="13"/>
    </row>
    <row r="40" spans="1:11" s="2" customFormat="1" ht="15.75">
      <c r="A40" s="22"/>
      <c r="B40" s="13"/>
      <c r="C40" s="58"/>
      <c r="D40" s="50"/>
      <c r="E40" s="51"/>
      <c r="F40" s="46" t="s">
        <v>1</v>
      </c>
      <c r="G40" s="47">
        <v>0</v>
      </c>
      <c r="H40" s="57"/>
      <c r="I40" s="56">
        <f>ROUND( D39*G40,2 )</f>
        <v>0</v>
      </c>
      <c r="J40" s="13"/>
      <c r="K40" s="13"/>
    </row>
    <row r="41" spans="1:11" ht="15.75">
      <c r="A41" s="22"/>
      <c r="B41" s="11"/>
      <c r="C41" s="43"/>
      <c r="D41" s="52"/>
      <c r="E41" s="43"/>
      <c r="F41" s="43"/>
      <c r="G41" s="38"/>
      <c r="H41" s="42"/>
      <c r="I41" s="42"/>
      <c r="J41" s="11"/>
      <c r="K41" s="11"/>
    </row>
    <row r="42" spans="1:11" s="2" customFormat="1" ht="60.75">
      <c r="A42" s="22"/>
      <c r="B42" s="11"/>
      <c r="C42" s="58" t="s">
        <v>11</v>
      </c>
      <c r="D42" s="52"/>
      <c r="E42" s="43"/>
      <c r="F42" s="43"/>
      <c r="G42" s="43"/>
      <c r="H42" s="42"/>
      <c r="I42" s="42"/>
      <c r="J42" s="16"/>
      <c r="K42" s="13"/>
    </row>
    <row r="43" spans="1:11" s="2" customFormat="1" ht="15.75">
      <c r="A43" s="22">
        <v>9</v>
      </c>
      <c r="B43" s="17"/>
      <c r="C43" s="45" t="s">
        <v>81</v>
      </c>
      <c r="D43" s="44">
        <v>4</v>
      </c>
      <c r="E43" s="45" t="s">
        <v>2</v>
      </c>
      <c r="F43" s="46" t="s">
        <v>0</v>
      </c>
      <c r="G43" s="55">
        <v>0</v>
      </c>
      <c r="H43" s="56">
        <f>ROUND( D43*G43,2 )</f>
        <v>0</v>
      </c>
      <c r="I43" s="57"/>
      <c r="J43" s="13"/>
      <c r="K43" s="13"/>
    </row>
    <row r="44" spans="1:11" s="2" customFormat="1" ht="15.75">
      <c r="A44" s="22"/>
      <c r="B44" s="13"/>
      <c r="C44" s="45"/>
      <c r="D44" s="50"/>
      <c r="E44" s="51"/>
      <c r="F44" s="46" t="s">
        <v>1</v>
      </c>
      <c r="G44" s="55">
        <v>0</v>
      </c>
      <c r="H44" s="57"/>
      <c r="I44" s="56">
        <f>ROUND( D43*G44,2 )</f>
        <v>0</v>
      </c>
      <c r="J44" s="13"/>
      <c r="K44" s="13"/>
    </row>
    <row r="45" spans="1:11" s="2" customFormat="1" ht="15.75">
      <c r="A45" s="22"/>
      <c r="B45" s="13"/>
      <c r="C45" s="45"/>
      <c r="D45" s="50"/>
      <c r="E45" s="51"/>
      <c r="F45" s="46"/>
      <c r="G45" s="55"/>
      <c r="H45" s="57"/>
      <c r="I45" s="56"/>
      <c r="J45" s="13"/>
      <c r="K45" s="13"/>
    </row>
    <row r="46" spans="1:11" s="2" customFormat="1" ht="45.75">
      <c r="A46" s="22"/>
      <c r="B46" s="1"/>
      <c r="C46" s="41" t="s">
        <v>98</v>
      </c>
      <c r="D46" s="52"/>
      <c r="E46" s="43"/>
      <c r="F46" s="43"/>
      <c r="G46" s="42"/>
      <c r="H46" s="42"/>
      <c r="I46" s="42"/>
      <c r="J46" s="16"/>
    </row>
    <row r="47" spans="1:11" s="2" customFormat="1" ht="15.75">
      <c r="A47" s="22">
        <v>10</v>
      </c>
      <c r="B47" s="5"/>
      <c r="C47" s="41" t="s">
        <v>97</v>
      </c>
      <c r="D47" s="44">
        <v>1</v>
      </c>
      <c r="E47" s="45" t="s">
        <v>12</v>
      </c>
      <c r="F47" s="46" t="s">
        <v>0</v>
      </c>
      <c r="G47" s="47">
        <v>0</v>
      </c>
      <c r="H47" s="56">
        <f>ROUND( D47*G47,2 )</f>
        <v>0</v>
      </c>
      <c r="I47" s="57"/>
      <c r="J47" s="13"/>
    </row>
    <row r="48" spans="1:11" ht="15.75">
      <c r="A48" s="22"/>
      <c r="B48" s="2"/>
      <c r="C48" s="41"/>
      <c r="D48" s="50"/>
      <c r="E48" s="51"/>
      <c r="F48" s="46" t="s">
        <v>1</v>
      </c>
      <c r="G48" s="47">
        <v>0</v>
      </c>
      <c r="H48" s="57"/>
      <c r="I48" s="56">
        <f>ROUND( D47*G48,2 )</f>
        <v>0</v>
      </c>
      <c r="J48" s="11"/>
    </row>
    <row r="49" spans="1:11" s="2" customFormat="1" ht="15.75">
      <c r="A49" s="22"/>
      <c r="B49" s="13"/>
      <c r="C49" s="45"/>
      <c r="D49" s="50"/>
      <c r="E49" s="51"/>
      <c r="F49" s="46"/>
      <c r="G49" s="53"/>
      <c r="H49" s="57"/>
      <c r="I49" s="56"/>
      <c r="J49" s="13"/>
      <c r="K49" s="13"/>
    </row>
    <row r="50" spans="1:11" ht="45.75">
      <c r="A50" s="22"/>
      <c r="B50" s="11"/>
      <c r="C50" s="41" t="s">
        <v>99</v>
      </c>
      <c r="D50" s="52"/>
      <c r="E50" s="43"/>
      <c r="F50" s="43"/>
      <c r="G50" s="53"/>
      <c r="H50" s="42"/>
      <c r="I50" s="42"/>
      <c r="J50" s="11"/>
      <c r="K50" s="11"/>
    </row>
    <row r="51" spans="1:11" ht="15.75">
      <c r="A51" s="22">
        <v>11</v>
      </c>
      <c r="B51" s="17"/>
      <c r="C51" s="41" t="s">
        <v>100</v>
      </c>
      <c r="D51" s="44">
        <v>10</v>
      </c>
      <c r="E51" s="45" t="s">
        <v>4</v>
      </c>
      <c r="F51" s="46" t="s">
        <v>0</v>
      </c>
      <c r="G51" s="47">
        <v>0</v>
      </c>
      <c r="H51" s="56">
        <f>ROUND( D51*G51,2 )</f>
        <v>0</v>
      </c>
      <c r="I51" s="57"/>
      <c r="J51" s="11"/>
      <c r="K51" s="11"/>
    </row>
    <row r="52" spans="1:11" s="2" customFormat="1" ht="15.75">
      <c r="A52" s="22"/>
      <c r="B52" s="13"/>
      <c r="C52" s="43"/>
      <c r="D52" s="50"/>
      <c r="E52" s="51"/>
      <c r="F52" s="46" t="s">
        <v>1</v>
      </c>
      <c r="G52" s="47">
        <v>0</v>
      </c>
      <c r="H52" s="57"/>
      <c r="I52" s="56">
        <f>ROUND( D51*G52,2 )</f>
        <v>0</v>
      </c>
      <c r="J52" s="13"/>
      <c r="K52" s="13"/>
    </row>
    <row r="53" spans="1:11" s="2" customFormat="1" ht="15.75">
      <c r="A53" s="22"/>
      <c r="B53" s="13"/>
      <c r="C53" s="43"/>
      <c r="D53" s="50"/>
      <c r="E53" s="51"/>
      <c r="F53" s="46"/>
      <c r="G53" s="38"/>
      <c r="H53" s="57"/>
      <c r="I53" s="56"/>
      <c r="J53" s="13"/>
      <c r="K53" s="13"/>
    </row>
    <row r="54" spans="1:11" ht="48.75">
      <c r="A54" s="22"/>
      <c r="B54" s="11"/>
      <c r="C54" s="41" t="s">
        <v>161</v>
      </c>
      <c r="D54" s="52"/>
      <c r="E54" s="43"/>
      <c r="F54" s="43"/>
      <c r="G54" s="43"/>
      <c r="H54" s="42"/>
      <c r="I54" s="42"/>
      <c r="J54" s="11"/>
      <c r="K54" s="11"/>
    </row>
    <row r="55" spans="1:11" ht="15.75">
      <c r="A55" s="22">
        <v>12</v>
      </c>
      <c r="B55" s="17"/>
      <c r="C55" s="41" t="s">
        <v>133</v>
      </c>
      <c r="D55" s="44">
        <v>8</v>
      </c>
      <c r="E55" s="45" t="s">
        <v>2</v>
      </c>
      <c r="F55" s="46" t="s">
        <v>0</v>
      </c>
      <c r="G55" s="55">
        <v>0</v>
      </c>
      <c r="H55" s="56">
        <f>ROUND( D55*G55,2 )</f>
        <v>0</v>
      </c>
      <c r="I55" s="57"/>
      <c r="J55" s="11"/>
      <c r="K55" s="11"/>
    </row>
    <row r="56" spans="1:11" s="2" customFormat="1" ht="15.75">
      <c r="A56" s="22"/>
      <c r="B56" s="13"/>
      <c r="C56" s="43"/>
      <c r="D56" s="50"/>
      <c r="E56" s="51"/>
      <c r="F56" s="46" t="s">
        <v>1</v>
      </c>
      <c r="G56" s="55">
        <v>0</v>
      </c>
      <c r="H56" s="57"/>
      <c r="I56" s="56">
        <f>ROUND( D55*G56,2 )</f>
        <v>0</v>
      </c>
      <c r="J56" s="13"/>
      <c r="K56" s="13"/>
    </row>
    <row r="57" spans="1:11" s="2" customFormat="1" ht="15.75">
      <c r="A57" s="22"/>
      <c r="B57" s="13"/>
      <c r="C57" s="43"/>
      <c r="D57" s="50"/>
      <c r="E57" s="51"/>
      <c r="F57" s="46"/>
      <c r="G57" s="55"/>
      <c r="H57" s="57"/>
      <c r="I57" s="56"/>
      <c r="J57" s="13"/>
      <c r="K57" s="13"/>
    </row>
    <row r="58" spans="1:11" s="2" customFormat="1" ht="45.75">
      <c r="A58" s="22"/>
      <c r="B58" s="11"/>
      <c r="C58" s="58" t="s">
        <v>117</v>
      </c>
      <c r="D58" s="52"/>
      <c r="E58" s="43"/>
      <c r="F58" s="43"/>
      <c r="G58" s="42"/>
      <c r="H58" s="42"/>
      <c r="I58" s="42"/>
      <c r="J58" s="16"/>
      <c r="K58" s="13"/>
    </row>
    <row r="59" spans="1:11" s="2" customFormat="1" ht="15.75">
      <c r="A59" s="22">
        <v>13</v>
      </c>
      <c r="B59" s="17"/>
      <c r="C59" s="58" t="s">
        <v>118</v>
      </c>
      <c r="D59" s="44">
        <v>8</v>
      </c>
      <c r="E59" s="45" t="s">
        <v>3</v>
      </c>
      <c r="F59" s="46" t="s">
        <v>0</v>
      </c>
      <c r="G59" s="47">
        <v>0</v>
      </c>
      <c r="H59" s="56">
        <f>ROUND( D59*G59,2 )</f>
        <v>0</v>
      </c>
      <c r="I59" s="57"/>
      <c r="J59" s="13"/>
      <c r="K59" s="13"/>
    </row>
    <row r="60" spans="1:11" ht="15.75">
      <c r="A60" s="22"/>
      <c r="B60" s="13"/>
      <c r="C60" s="59"/>
      <c r="D60" s="50"/>
      <c r="E60" s="51"/>
      <c r="F60" s="46" t="s">
        <v>1</v>
      </c>
      <c r="G60" s="47">
        <v>0</v>
      </c>
      <c r="H60" s="57"/>
      <c r="I60" s="56">
        <f>ROUND( D59*G60,2 )</f>
        <v>0</v>
      </c>
      <c r="J60" s="11"/>
      <c r="K60" s="11"/>
    </row>
    <row r="61" spans="1:11" ht="15.75">
      <c r="A61" s="22"/>
      <c r="B61" s="11"/>
      <c r="C61" s="59"/>
      <c r="D61" s="52"/>
      <c r="E61" s="43"/>
      <c r="F61" s="43"/>
      <c r="G61" s="53"/>
      <c r="H61" s="42"/>
      <c r="I61" s="42"/>
      <c r="J61" s="11"/>
      <c r="K61" s="11"/>
    </row>
    <row r="62" spans="1:11" s="2" customFormat="1" ht="30.75">
      <c r="A62" s="22"/>
      <c r="B62" s="11"/>
      <c r="C62" s="58" t="s">
        <v>119</v>
      </c>
      <c r="D62" s="52"/>
      <c r="E62" s="43"/>
      <c r="F62" s="43"/>
      <c r="G62" s="53"/>
      <c r="H62" s="42"/>
      <c r="I62" s="42"/>
      <c r="J62" s="16"/>
      <c r="K62" s="13"/>
    </row>
    <row r="63" spans="1:11" s="2" customFormat="1" ht="30.75">
      <c r="A63" s="22">
        <v>14</v>
      </c>
      <c r="B63" s="17"/>
      <c r="C63" s="58" t="s">
        <v>120</v>
      </c>
      <c r="D63" s="44">
        <v>1</v>
      </c>
      <c r="E63" s="45" t="s">
        <v>2</v>
      </c>
      <c r="F63" s="46" t="s">
        <v>0</v>
      </c>
      <c r="G63" s="47">
        <v>0</v>
      </c>
      <c r="H63" s="56">
        <f>ROUND( D63*G63,2 )</f>
        <v>0</v>
      </c>
      <c r="I63" s="57"/>
      <c r="J63" s="13"/>
      <c r="K63" s="13"/>
    </row>
    <row r="64" spans="1:11" ht="15.75">
      <c r="A64" s="22"/>
      <c r="B64" s="13"/>
      <c r="C64" s="59"/>
      <c r="D64" s="50"/>
      <c r="E64" s="51"/>
      <c r="F64" s="46" t="s">
        <v>1</v>
      </c>
      <c r="G64" s="47">
        <v>0</v>
      </c>
      <c r="H64" s="57"/>
      <c r="I64" s="56">
        <f>ROUND( D63*G64,2 )</f>
        <v>0</v>
      </c>
      <c r="J64" s="11"/>
      <c r="K64" s="11"/>
    </row>
    <row r="65" spans="1:11" ht="15.75">
      <c r="A65" s="22"/>
      <c r="B65" s="11"/>
      <c r="C65" s="59"/>
      <c r="D65" s="52"/>
      <c r="E65" s="43"/>
      <c r="F65" s="43"/>
      <c r="G65" s="38"/>
      <c r="H65" s="42"/>
      <c r="I65" s="42"/>
      <c r="J65" s="11"/>
      <c r="K65" s="11"/>
    </row>
    <row r="66" spans="1:11" s="2" customFormat="1" ht="15.75">
      <c r="A66" s="22"/>
      <c r="B66" s="11"/>
      <c r="C66" s="58" t="s">
        <v>121</v>
      </c>
      <c r="D66" s="52"/>
      <c r="E66" s="43"/>
      <c r="F66" s="43"/>
      <c r="G66" s="43"/>
      <c r="H66" s="42"/>
      <c r="I66" s="42"/>
      <c r="J66" s="16"/>
      <c r="K66" s="13"/>
    </row>
    <row r="67" spans="1:11" s="2" customFormat="1" ht="15.75">
      <c r="A67" s="22">
        <v>15</v>
      </c>
      <c r="B67" s="17"/>
      <c r="C67" s="58" t="s">
        <v>122</v>
      </c>
      <c r="D67" s="44">
        <v>1</v>
      </c>
      <c r="E67" s="45" t="s">
        <v>2</v>
      </c>
      <c r="F67" s="46" t="s">
        <v>0</v>
      </c>
      <c r="G67" s="55">
        <v>0</v>
      </c>
      <c r="H67" s="56">
        <f>ROUND( D67*G67,2 )</f>
        <v>0</v>
      </c>
      <c r="I67" s="57"/>
      <c r="J67" s="13"/>
      <c r="K67" s="13"/>
    </row>
    <row r="68" spans="1:11" s="2" customFormat="1" ht="15.75">
      <c r="A68" s="22"/>
      <c r="B68" s="13"/>
      <c r="C68" s="60"/>
      <c r="D68" s="50"/>
      <c r="E68" s="51"/>
      <c r="F68" s="46" t="s">
        <v>1</v>
      </c>
      <c r="G68" s="55">
        <v>0</v>
      </c>
      <c r="H68" s="57"/>
      <c r="I68" s="56">
        <f>ROUND( D67*G68,2 )</f>
        <v>0</v>
      </c>
      <c r="J68" s="13"/>
      <c r="K68" s="13"/>
    </row>
    <row r="69" spans="1:11" ht="15.75">
      <c r="A69" s="22"/>
      <c r="B69" s="13"/>
      <c r="C69" s="59"/>
      <c r="D69" s="50"/>
      <c r="E69" s="51"/>
      <c r="F69" s="46"/>
      <c r="G69" s="55"/>
      <c r="H69" s="57"/>
      <c r="I69" s="56"/>
      <c r="J69" s="11"/>
      <c r="K69" s="11"/>
    </row>
    <row r="70" spans="1:11" ht="15.75">
      <c r="A70" s="22"/>
      <c r="B70" s="11"/>
      <c r="C70" s="58" t="s">
        <v>121</v>
      </c>
      <c r="D70" s="52"/>
      <c r="E70" s="43"/>
      <c r="F70" s="43"/>
      <c r="G70" s="42"/>
      <c r="H70" s="42"/>
      <c r="I70" s="42"/>
      <c r="J70" s="11"/>
      <c r="K70" s="11"/>
    </row>
    <row r="71" spans="1:11" s="2" customFormat="1" ht="30.75">
      <c r="A71" s="22">
        <v>16</v>
      </c>
      <c r="B71" s="17"/>
      <c r="C71" s="58" t="s">
        <v>123</v>
      </c>
      <c r="D71" s="44">
        <v>1</v>
      </c>
      <c r="E71" s="45" t="s">
        <v>2</v>
      </c>
      <c r="F71" s="46" t="s">
        <v>0</v>
      </c>
      <c r="G71" s="47">
        <v>0</v>
      </c>
      <c r="H71" s="56">
        <f>ROUND( D71*G71,2 )</f>
        <v>0</v>
      </c>
      <c r="I71" s="57"/>
      <c r="J71" s="16"/>
      <c r="K71" s="13"/>
    </row>
    <row r="72" spans="1:11" s="2" customFormat="1" ht="15.75">
      <c r="A72" s="22"/>
      <c r="B72" s="13"/>
      <c r="C72" s="60"/>
      <c r="D72" s="50"/>
      <c r="E72" s="51"/>
      <c r="F72" s="46" t="s">
        <v>1</v>
      </c>
      <c r="G72" s="47">
        <v>0</v>
      </c>
      <c r="H72" s="57"/>
      <c r="I72" s="56">
        <f>ROUND( D71*G72,2 )</f>
        <v>0</v>
      </c>
      <c r="J72" s="13"/>
      <c r="K72" s="13"/>
    </row>
    <row r="73" spans="1:11" ht="15.75">
      <c r="A73" s="22"/>
      <c r="B73" s="13"/>
      <c r="C73" s="59"/>
      <c r="D73" s="50"/>
      <c r="E73" s="51"/>
      <c r="F73" s="46"/>
      <c r="G73" s="53"/>
      <c r="H73" s="57"/>
      <c r="I73" s="56"/>
      <c r="J73" s="11"/>
      <c r="K73" s="11"/>
    </row>
    <row r="74" spans="1:11" ht="15.75">
      <c r="A74" s="22"/>
      <c r="B74" s="11"/>
      <c r="C74" s="58" t="s">
        <v>121</v>
      </c>
      <c r="D74" s="52"/>
      <c r="E74" s="43"/>
      <c r="F74" s="43"/>
      <c r="G74" s="53"/>
      <c r="H74" s="42"/>
      <c r="I74" s="42"/>
      <c r="J74" s="11"/>
      <c r="K74" s="11"/>
    </row>
    <row r="75" spans="1:11" ht="15.75">
      <c r="A75" s="22">
        <v>17</v>
      </c>
      <c r="B75" s="17"/>
      <c r="C75" s="58" t="s">
        <v>124</v>
      </c>
      <c r="D75" s="44">
        <v>1</v>
      </c>
      <c r="E75" s="45" t="s">
        <v>2</v>
      </c>
      <c r="F75" s="46" t="s">
        <v>0</v>
      </c>
      <c r="G75" s="47">
        <v>0</v>
      </c>
      <c r="H75" s="56">
        <f>ROUND( D75*G75,2 )</f>
        <v>0</v>
      </c>
      <c r="I75" s="57"/>
      <c r="J75" s="11"/>
      <c r="K75" s="11"/>
    </row>
    <row r="76" spans="1:11" s="2" customFormat="1" ht="15.75">
      <c r="A76" s="22"/>
      <c r="B76" s="13"/>
      <c r="C76" s="60"/>
      <c r="D76" s="50"/>
      <c r="E76" s="51"/>
      <c r="F76" s="46" t="s">
        <v>1</v>
      </c>
      <c r="G76" s="47">
        <v>0</v>
      </c>
      <c r="H76" s="57"/>
      <c r="I76" s="56">
        <f>ROUND( D75*G76,2 )</f>
        <v>0</v>
      </c>
      <c r="J76" s="13"/>
      <c r="K76" s="13"/>
    </row>
    <row r="77" spans="1:11" ht="15.75">
      <c r="A77" s="22"/>
      <c r="B77" s="13"/>
      <c r="C77" s="59"/>
      <c r="D77" s="50"/>
      <c r="E77" s="51"/>
      <c r="F77" s="46"/>
      <c r="G77" s="38"/>
      <c r="H77" s="57"/>
      <c r="I77" s="56"/>
      <c r="J77" s="11"/>
      <c r="K77" s="11"/>
    </row>
    <row r="78" spans="1:11" ht="15.75">
      <c r="A78" s="22"/>
      <c r="B78" s="11"/>
      <c r="C78" s="58" t="s">
        <v>121</v>
      </c>
      <c r="D78" s="52"/>
      <c r="E78" s="43"/>
      <c r="F78" s="43"/>
      <c r="G78" s="43"/>
      <c r="H78" s="42"/>
      <c r="I78" s="42"/>
      <c r="J78" s="11"/>
      <c r="K78" s="11"/>
    </row>
    <row r="79" spans="1:11" ht="15.75">
      <c r="A79" s="22">
        <v>18</v>
      </c>
      <c r="B79" s="17"/>
      <c r="C79" s="58" t="s">
        <v>125</v>
      </c>
      <c r="D79" s="44">
        <v>1</v>
      </c>
      <c r="E79" s="45" t="s">
        <v>2</v>
      </c>
      <c r="F79" s="46" t="s">
        <v>0</v>
      </c>
      <c r="G79" s="55">
        <v>0</v>
      </c>
      <c r="H79" s="56">
        <f>ROUND( D79*G79,2 )</f>
        <v>0</v>
      </c>
      <c r="I79" s="57"/>
      <c r="J79" s="11"/>
      <c r="K79" s="11"/>
    </row>
    <row r="80" spans="1:11" s="2" customFormat="1" ht="15.75">
      <c r="A80" s="22"/>
      <c r="B80" s="13"/>
      <c r="C80" s="60"/>
      <c r="D80" s="50"/>
      <c r="E80" s="51"/>
      <c r="F80" s="46" t="s">
        <v>1</v>
      </c>
      <c r="G80" s="55">
        <v>0</v>
      </c>
      <c r="H80" s="57"/>
      <c r="I80" s="56">
        <f>ROUND( D79*G80,2 )</f>
        <v>0</v>
      </c>
      <c r="J80" s="13"/>
      <c r="K80" s="13"/>
    </row>
    <row r="81" spans="1:11" ht="15.75">
      <c r="A81" s="22"/>
      <c r="B81" s="13"/>
      <c r="C81" s="45"/>
      <c r="D81" s="50"/>
      <c r="E81" s="51"/>
      <c r="F81" s="46"/>
      <c r="G81" s="55"/>
      <c r="H81" s="57"/>
      <c r="I81" s="56"/>
      <c r="J81" s="11"/>
      <c r="K81" s="11"/>
    </row>
    <row r="82" spans="1:11" ht="30.75">
      <c r="A82" s="22"/>
      <c r="B82" s="11"/>
      <c r="C82" s="58" t="s">
        <v>126</v>
      </c>
      <c r="D82" s="52"/>
      <c r="E82" s="43"/>
      <c r="F82" s="43"/>
      <c r="G82" s="42"/>
      <c r="H82" s="42"/>
      <c r="I82" s="42"/>
      <c r="J82" s="11"/>
      <c r="K82" s="11"/>
    </row>
    <row r="83" spans="1:11" ht="30.75">
      <c r="A83" s="22">
        <v>19</v>
      </c>
      <c r="B83" s="17"/>
      <c r="C83" s="41" t="s">
        <v>127</v>
      </c>
      <c r="D83" s="44">
        <v>4</v>
      </c>
      <c r="E83" s="45" t="s">
        <v>2</v>
      </c>
      <c r="F83" s="46" t="s">
        <v>0</v>
      </c>
      <c r="G83" s="47">
        <v>0</v>
      </c>
      <c r="H83" s="56">
        <f>ROUND( D83*G83,2 )</f>
        <v>0</v>
      </c>
      <c r="I83" s="57"/>
      <c r="J83" s="11"/>
      <c r="K83" s="11"/>
    </row>
    <row r="84" spans="1:11" s="2" customFormat="1" ht="15.75">
      <c r="A84" s="22"/>
      <c r="B84" s="13"/>
      <c r="C84" s="60"/>
      <c r="D84" s="50"/>
      <c r="E84" s="51"/>
      <c r="F84" s="46" t="s">
        <v>1</v>
      </c>
      <c r="G84" s="47">
        <v>0</v>
      </c>
      <c r="H84" s="57"/>
      <c r="I84" s="56">
        <f>ROUND( D83*G84,2 )</f>
        <v>0</v>
      </c>
      <c r="J84" s="13"/>
      <c r="K84" s="13"/>
    </row>
    <row r="85" spans="1:11" ht="15.75">
      <c r="A85" s="22"/>
      <c r="B85" s="13"/>
      <c r="C85" s="45"/>
      <c r="D85" s="50"/>
      <c r="E85" s="51"/>
      <c r="F85" s="46"/>
      <c r="G85" s="53"/>
      <c r="H85" s="57"/>
      <c r="I85" s="56"/>
      <c r="J85" s="11"/>
      <c r="K85" s="11"/>
    </row>
    <row r="86" spans="1:11" ht="45.75">
      <c r="A86" s="22"/>
      <c r="B86" s="11"/>
      <c r="C86" s="58" t="s">
        <v>132</v>
      </c>
      <c r="D86" s="52"/>
      <c r="E86" s="43"/>
      <c r="F86" s="43"/>
      <c r="G86" s="53"/>
      <c r="H86" s="42"/>
      <c r="I86" s="42"/>
      <c r="J86" s="11"/>
      <c r="K86" s="11"/>
    </row>
    <row r="87" spans="1:11" ht="30.75">
      <c r="A87" s="22">
        <v>20</v>
      </c>
      <c r="B87" s="17"/>
      <c r="C87" s="58" t="s">
        <v>128</v>
      </c>
      <c r="D87" s="44">
        <v>1</v>
      </c>
      <c r="E87" s="45" t="s">
        <v>2</v>
      </c>
      <c r="F87" s="46" t="s">
        <v>0</v>
      </c>
      <c r="G87" s="47">
        <v>0</v>
      </c>
      <c r="H87" s="56">
        <f>ROUND( D87*G87,2 )</f>
        <v>0</v>
      </c>
      <c r="I87" s="57"/>
      <c r="J87" s="11"/>
      <c r="K87" s="11"/>
    </row>
    <row r="88" spans="1:11" s="2" customFormat="1" ht="15.75">
      <c r="A88" s="22"/>
      <c r="B88" s="13"/>
      <c r="C88" s="60"/>
      <c r="D88" s="50"/>
      <c r="E88" s="51"/>
      <c r="F88" s="46" t="s">
        <v>1</v>
      </c>
      <c r="G88" s="47">
        <v>0</v>
      </c>
      <c r="H88" s="57"/>
      <c r="I88" s="56">
        <f>ROUND( D87*G88,2 )</f>
        <v>0</v>
      </c>
      <c r="J88" s="13"/>
      <c r="K88" s="13"/>
    </row>
    <row r="89" spans="1:11" ht="15.75">
      <c r="A89" s="22"/>
      <c r="B89" s="13"/>
      <c r="C89" s="45"/>
      <c r="D89" s="50"/>
      <c r="E89" s="51"/>
      <c r="F89" s="46"/>
      <c r="G89" s="38"/>
      <c r="H89" s="57"/>
      <c r="I89" s="56"/>
      <c r="J89" s="11"/>
      <c r="K89" s="11"/>
    </row>
    <row r="90" spans="1:11" ht="45.75">
      <c r="A90" s="22"/>
      <c r="B90" s="11"/>
      <c r="C90" s="58" t="s">
        <v>134</v>
      </c>
      <c r="D90" s="52"/>
      <c r="E90" s="43"/>
      <c r="F90" s="43"/>
      <c r="G90" s="43"/>
      <c r="H90" s="42"/>
      <c r="I90" s="42"/>
      <c r="J90" s="11"/>
      <c r="K90" s="11"/>
    </row>
    <row r="91" spans="1:11" ht="15.75">
      <c r="A91" s="22">
        <v>21</v>
      </c>
      <c r="B91" s="17"/>
      <c r="C91" s="58" t="s">
        <v>135</v>
      </c>
      <c r="D91" s="44">
        <v>1</v>
      </c>
      <c r="E91" s="45" t="s">
        <v>5</v>
      </c>
      <c r="F91" s="46" t="s">
        <v>0</v>
      </c>
      <c r="G91" s="55">
        <v>0</v>
      </c>
      <c r="H91" s="56">
        <f>ROUND( D91*G91,2 )</f>
        <v>0</v>
      </c>
      <c r="I91" s="57"/>
      <c r="J91" s="11"/>
      <c r="K91" s="11"/>
    </row>
    <row r="92" spans="1:11" s="2" customFormat="1" ht="15.75">
      <c r="A92" s="22"/>
      <c r="B92" s="13"/>
      <c r="C92" s="58"/>
      <c r="D92" s="57"/>
      <c r="E92" s="51"/>
      <c r="F92" s="46" t="s">
        <v>1</v>
      </c>
      <c r="G92" s="55">
        <v>0</v>
      </c>
      <c r="H92" s="57"/>
      <c r="I92" s="56">
        <f>ROUND( D91*G92,2 )</f>
        <v>0</v>
      </c>
      <c r="J92" s="13"/>
      <c r="K92" s="13"/>
    </row>
    <row r="93" spans="1:11" ht="16.5" thickBot="1">
      <c r="A93" s="22"/>
      <c r="B93" s="11"/>
      <c r="C93" s="43"/>
      <c r="D93" s="42"/>
      <c r="E93" s="43"/>
      <c r="F93" s="43"/>
      <c r="G93" s="42"/>
      <c r="H93" s="42"/>
      <c r="I93" s="42"/>
      <c r="J93" s="11"/>
      <c r="K93" s="11"/>
    </row>
    <row r="94" spans="1:11" ht="15.75">
      <c r="A94" s="22"/>
      <c r="B94" s="11"/>
      <c r="C94" s="43"/>
      <c r="D94" s="42"/>
      <c r="E94" s="43"/>
      <c r="F94" s="43"/>
      <c r="G94" s="42"/>
      <c r="H94" s="61">
        <f>ROUND( SUM(H10:H92),2 )</f>
        <v>0</v>
      </c>
      <c r="I94" s="61">
        <f>ROUND( SUM(I10:I92),2 )</f>
        <v>0</v>
      </c>
      <c r="J94" s="11"/>
      <c r="K94" s="11"/>
    </row>
    <row r="95" spans="1:11" ht="12" customHeight="1">
      <c r="A95" s="22"/>
      <c r="C95" s="58"/>
      <c r="D95" s="62"/>
      <c r="E95" s="59"/>
      <c r="F95" s="59"/>
      <c r="G95" s="59"/>
      <c r="H95" s="59"/>
      <c r="I95" s="59"/>
    </row>
    <row r="96" spans="1:11" ht="18" customHeight="1">
      <c r="A96" s="22"/>
      <c r="C96" s="59"/>
      <c r="D96" s="62"/>
      <c r="E96" s="134" t="s">
        <v>130</v>
      </c>
      <c r="F96" s="134"/>
      <c r="G96" s="134"/>
      <c r="H96" s="134"/>
      <c r="I96" s="63">
        <f>I94+H94</f>
        <v>0</v>
      </c>
    </row>
    <row r="97" spans="1:9" ht="18" customHeight="1">
      <c r="A97" s="22"/>
      <c r="C97" s="59"/>
      <c r="D97" s="62"/>
      <c r="E97" s="64"/>
      <c r="F97" s="136" t="s">
        <v>129</v>
      </c>
      <c r="G97" s="136"/>
      <c r="H97" s="136"/>
      <c r="I97" s="65">
        <f>I96*0.27</f>
        <v>0</v>
      </c>
    </row>
    <row r="98" spans="1:9" ht="18" customHeight="1">
      <c r="C98" s="59"/>
      <c r="D98" s="62"/>
      <c r="E98" s="134" t="s">
        <v>131</v>
      </c>
      <c r="F98" s="134"/>
      <c r="G98" s="134"/>
      <c r="H98" s="134"/>
      <c r="I98" s="63">
        <f>I97+I96</f>
        <v>0</v>
      </c>
    </row>
    <row r="102" spans="1:9">
      <c r="C102" s="19"/>
    </row>
    <row r="105" spans="1:9">
      <c r="C105" s="20"/>
    </row>
    <row r="106" spans="1:9">
      <c r="C106" s="19"/>
    </row>
    <row r="107" spans="1:9">
      <c r="C107" s="19"/>
    </row>
    <row r="108" spans="1:9">
      <c r="C108" s="13"/>
    </row>
    <row r="109" spans="1:9">
      <c r="C109" s="14"/>
    </row>
    <row r="110" spans="1:9">
      <c r="C110" s="19"/>
    </row>
    <row r="111" spans="1:9">
      <c r="C111" s="19"/>
    </row>
    <row r="112" spans="1:9">
      <c r="C112" s="13"/>
    </row>
    <row r="113" spans="3:3">
      <c r="C113" s="13"/>
    </row>
    <row r="114" spans="3:3">
      <c r="C114" s="19"/>
    </row>
    <row r="115" spans="3:3">
      <c r="C115" s="19"/>
    </row>
    <row r="116" spans="3:3">
      <c r="C116" s="13"/>
    </row>
    <row r="117" spans="3:3">
      <c r="C117" s="13"/>
    </row>
    <row r="118" spans="3:3">
      <c r="C118" s="19"/>
    </row>
    <row r="119" spans="3:3">
      <c r="C119" s="19"/>
    </row>
    <row r="120" spans="3:3">
      <c r="C120" s="13"/>
    </row>
    <row r="121" spans="3:3">
      <c r="C121" s="13"/>
    </row>
    <row r="122" spans="3:3">
      <c r="C122" s="19"/>
    </row>
    <row r="123" spans="3:3">
      <c r="C123" s="19"/>
    </row>
    <row r="124" spans="3:3">
      <c r="C124" s="19"/>
    </row>
  </sheetData>
  <mergeCells count="8">
    <mergeCell ref="A1:I1"/>
    <mergeCell ref="A2:I2"/>
    <mergeCell ref="A3:I3"/>
    <mergeCell ref="E96:H96"/>
    <mergeCell ref="E98:H98"/>
    <mergeCell ref="H4:I4"/>
    <mergeCell ref="F97:H97"/>
    <mergeCell ref="A6:I6"/>
  </mergeCells>
  <printOptions horizontalCentered="1"/>
  <pageMargins left="0.59055118110236227" right="0.59055118110236227" top="2.3622047244094491" bottom="0.74803149606299213" header="0.19685039370078741" footer="0.31496062992125984"/>
  <pageSetup paperSize="9" scale="75" fitToHeight="3" orientation="portrait" r:id="rId1"/>
  <headerFooter>
    <oddHeader>&amp;C&amp;G</oddHeader>
    <oddFooter>&amp;C&amp;P / &amp;N</oddFooter>
  </headerFooter>
  <rowBreaks count="3" manualBreakCount="3">
    <brk id="28" max="8" man="1"/>
    <brk id="56" max="8" man="1"/>
    <brk id="88" max="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0"/>
  <sheetViews>
    <sheetView view="pageBreakPreview" topLeftCell="A268" zoomScale="70" zoomScaleNormal="85" zoomScaleSheetLayoutView="70" workbookViewId="0">
      <selection activeCell="M2" sqref="M2"/>
    </sheetView>
  </sheetViews>
  <sheetFormatPr defaultRowHeight="15"/>
  <cols>
    <col min="1" max="1" width="9" style="11" customWidth="1"/>
    <col min="2" max="2" width="1.5703125" style="1" customWidth="1"/>
    <col min="3" max="3" width="49.7109375" style="11" customWidth="1"/>
    <col min="4" max="4" width="8.7109375" style="15" customWidth="1"/>
    <col min="5" max="5" width="10" style="11" customWidth="1"/>
    <col min="6" max="6" width="4" style="11" bestFit="1" customWidth="1"/>
    <col min="7" max="7" width="12.85546875" style="15" customWidth="1"/>
    <col min="8" max="8" width="12.28515625" style="15" customWidth="1"/>
    <col min="9" max="9" width="13.140625" style="15" customWidth="1"/>
    <col min="10" max="10" width="9.140625" style="11"/>
    <col min="11" max="16384" width="9.140625" style="1"/>
  </cols>
  <sheetData>
    <row r="1" spans="1:11" ht="29.25" customHeight="1">
      <c r="A1" s="132" t="s">
        <v>93</v>
      </c>
      <c r="B1" s="132"/>
      <c r="C1" s="132"/>
      <c r="D1" s="132"/>
      <c r="E1" s="132"/>
      <c r="F1" s="132"/>
      <c r="G1" s="132"/>
      <c r="H1" s="132"/>
      <c r="I1" s="132"/>
    </row>
    <row r="2" spans="1:11" ht="29.25" customHeight="1">
      <c r="A2" s="132" t="s">
        <v>95</v>
      </c>
      <c r="B2" s="132"/>
      <c r="C2" s="132"/>
      <c r="D2" s="132"/>
      <c r="E2" s="132"/>
      <c r="F2" s="132"/>
      <c r="G2" s="132"/>
      <c r="H2" s="132"/>
      <c r="I2" s="132"/>
    </row>
    <row r="3" spans="1:11" ht="29.25" customHeight="1">
      <c r="A3" s="133" t="s">
        <v>94</v>
      </c>
      <c r="B3" s="133"/>
      <c r="C3" s="133"/>
      <c r="D3" s="133"/>
      <c r="E3" s="133"/>
      <c r="F3" s="133"/>
      <c r="G3" s="133"/>
      <c r="H3" s="133"/>
      <c r="I3" s="133"/>
    </row>
    <row r="4" spans="1:11" ht="18" customHeight="1">
      <c r="A4" s="9"/>
      <c r="B4" s="8"/>
      <c r="C4" s="18"/>
      <c r="D4" s="9"/>
      <c r="E4" s="9"/>
      <c r="F4" s="9"/>
      <c r="G4" s="9"/>
      <c r="H4" s="135" t="s">
        <v>105</v>
      </c>
      <c r="I4" s="135"/>
    </row>
    <row r="5" spans="1:11" ht="18" customHeight="1">
      <c r="A5" s="10"/>
      <c r="B5" s="10"/>
      <c r="C5" s="18"/>
      <c r="D5" s="10"/>
      <c r="E5" s="10"/>
      <c r="F5" s="10"/>
      <c r="G5" s="10"/>
      <c r="H5" s="40"/>
      <c r="I5" s="40"/>
    </row>
    <row r="6" spans="1:11" ht="18">
      <c r="A6" s="138" t="s">
        <v>48</v>
      </c>
      <c r="B6" s="138"/>
      <c r="C6" s="138"/>
      <c r="D6" s="138"/>
      <c r="E6" s="138"/>
      <c r="F6" s="138"/>
      <c r="G6" s="138"/>
      <c r="H6" s="138"/>
      <c r="I6" s="138"/>
    </row>
    <row r="7" spans="1:11">
      <c r="D7" s="11"/>
      <c r="G7" s="11"/>
      <c r="H7" s="11"/>
      <c r="I7" s="11"/>
    </row>
    <row r="8" spans="1:11" ht="63.75" thickBot="1">
      <c r="A8" s="27" t="s">
        <v>88</v>
      </c>
      <c r="B8" s="28"/>
      <c r="C8" s="29" t="s">
        <v>89</v>
      </c>
      <c r="D8" s="30" t="s">
        <v>90</v>
      </c>
      <c r="E8" s="32" t="s">
        <v>6</v>
      </c>
      <c r="F8" s="29"/>
      <c r="G8" s="31" t="s">
        <v>47</v>
      </c>
      <c r="H8" s="31" t="s">
        <v>46</v>
      </c>
      <c r="I8" s="31" t="s">
        <v>110</v>
      </c>
    </row>
    <row r="9" spans="1:11" ht="15.75" thickTop="1">
      <c r="A9" s="23"/>
      <c r="B9" s="11"/>
      <c r="D9" s="24"/>
      <c r="K9" s="11"/>
    </row>
    <row r="10" spans="1:11" s="2" customFormat="1" ht="45.75">
      <c r="A10" s="21"/>
      <c r="B10" s="1"/>
      <c r="C10" s="41" t="s">
        <v>112</v>
      </c>
      <c r="D10" s="42"/>
      <c r="E10" s="43"/>
      <c r="F10" s="43"/>
      <c r="G10" s="42"/>
      <c r="H10" s="42"/>
      <c r="I10" s="42"/>
      <c r="J10" s="16"/>
    </row>
    <row r="11" spans="1:11" ht="15.75">
      <c r="A11" s="22">
        <v>1</v>
      </c>
      <c r="B11" s="5"/>
      <c r="C11" s="41" t="s">
        <v>111</v>
      </c>
      <c r="D11" s="44">
        <v>4</v>
      </c>
      <c r="E11" s="45" t="s">
        <v>2</v>
      </c>
      <c r="F11" s="46" t="s">
        <v>0</v>
      </c>
      <c r="G11" s="47">
        <v>0</v>
      </c>
      <c r="H11" s="48">
        <f>ROUND( D11*G11,2 )</f>
        <v>0</v>
      </c>
      <c r="I11" s="49"/>
    </row>
    <row r="12" spans="1:11" ht="15.75">
      <c r="A12" s="22"/>
      <c r="B12" s="2"/>
      <c r="C12" s="41"/>
      <c r="D12" s="50"/>
      <c r="E12" s="51"/>
      <c r="F12" s="46" t="s">
        <v>1</v>
      </c>
      <c r="G12" s="47">
        <v>0</v>
      </c>
      <c r="H12" s="49"/>
      <c r="I12" s="48">
        <f>ROUND( D11*G12,2 )</f>
        <v>0</v>
      </c>
    </row>
    <row r="13" spans="1:11" ht="15.75">
      <c r="A13" s="22"/>
      <c r="C13" s="41"/>
      <c r="D13" s="52"/>
      <c r="E13" s="43"/>
      <c r="F13" s="43"/>
      <c r="G13" s="53"/>
      <c r="H13" s="53"/>
      <c r="I13" s="53"/>
    </row>
    <row r="14" spans="1:11" s="2" customFormat="1" ht="30.75">
      <c r="A14" s="22"/>
      <c r="B14" s="1"/>
      <c r="C14" s="41" t="s">
        <v>13</v>
      </c>
      <c r="D14" s="52"/>
      <c r="E14" s="43"/>
      <c r="F14" s="43"/>
      <c r="G14" s="53"/>
      <c r="H14" s="53"/>
      <c r="I14" s="53"/>
      <c r="J14" s="16"/>
    </row>
    <row r="15" spans="1:11" s="2" customFormat="1" ht="15.75">
      <c r="A15" s="22">
        <v>2</v>
      </c>
      <c r="B15" s="5"/>
      <c r="C15" s="41" t="s">
        <v>14</v>
      </c>
      <c r="D15" s="44">
        <v>1</v>
      </c>
      <c r="E15" s="45" t="s">
        <v>2</v>
      </c>
      <c r="F15" s="46" t="s">
        <v>0</v>
      </c>
      <c r="G15" s="47">
        <v>0</v>
      </c>
      <c r="H15" s="48">
        <f>ROUND( D15*G15,2 )</f>
        <v>0</v>
      </c>
      <c r="I15" s="49"/>
      <c r="J15" s="13"/>
    </row>
    <row r="16" spans="1:11" ht="15.75">
      <c r="A16" s="22"/>
      <c r="B16" s="2"/>
      <c r="C16" s="41"/>
      <c r="D16" s="50"/>
      <c r="E16" s="51"/>
      <c r="F16" s="46" t="s">
        <v>1</v>
      </c>
      <c r="G16" s="47">
        <v>0</v>
      </c>
      <c r="H16" s="49"/>
      <c r="I16" s="48">
        <f>ROUND( D15*G16,2 )</f>
        <v>0</v>
      </c>
    </row>
    <row r="17" spans="1:10" ht="15.75">
      <c r="A17" s="22"/>
      <c r="B17" s="2"/>
      <c r="C17" s="41"/>
      <c r="D17" s="50"/>
      <c r="E17" s="51"/>
      <c r="F17" s="46"/>
      <c r="G17" s="47"/>
      <c r="H17" s="49"/>
      <c r="I17" s="48"/>
    </row>
    <row r="18" spans="1:10" s="2" customFormat="1" ht="20.25" customHeight="1">
      <c r="A18" s="22"/>
      <c r="B18" s="1"/>
      <c r="C18" s="41" t="s">
        <v>15</v>
      </c>
      <c r="D18" s="52"/>
      <c r="E18" s="43"/>
      <c r="F18" s="43"/>
      <c r="G18" s="53"/>
      <c r="H18" s="53"/>
      <c r="I18" s="53"/>
      <c r="J18" s="16"/>
    </row>
    <row r="19" spans="1:10" s="2" customFormat="1" ht="24.75" customHeight="1">
      <c r="A19" s="22">
        <v>3</v>
      </c>
      <c r="B19" s="5"/>
      <c r="C19" s="41" t="s">
        <v>16</v>
      </c>
      <c r="D19" s="44">
        <v>1</v>
      </c>
      <c r="E19" s="45" t="s">
        <v>2</v>
      </c>
      <c r="F19" s="46" t="s">
        <v>0</v>
      </c>
      <c r="G19" s="47">
        <v>0</v>
      </c>
      <c r="H19" s="48">
        <f>ROUND( D19*G19,2 )</f>
        <v>0</v>
      </c>
      <c r="I19" s="49"/>
      <c r="J19" s="13"/>
    </row>
    <row r="20" spans="1:10" ht="15.75">
      <c r="A20" s="22"/>
      <c r="B20" s="2"/>
      <c r="C20" s="41"/>
      <c r="D20" s="50"/>
      <c r="E20" s="51"/>
      <c r="F20" s="46" t="s">
        <v>1</v>
      </c>
      <c r="G20" s="47">
        <v>0</v>
      </c>
      <c r="H20" s="49"/>
      <c r="I20" s="48">
        <f>ROUND( D19*G20,2 )</f>
        <v>0</v>
      </c>
    </row>
    <row r="21" spans="1:10" ht="15.75">
      <c r="A21" s="22"/>
      <c r="C21" s="41"/>
      <c r="D21" s="52"/>
      <c r="E21" s="43"/>
      <c r="F21" s="43"/>
      <c r="G21" s="53"/>
      <c r="H21" s="53"/>
      <c r="I21" s="53"/>
    </row>
    <row r="22" spans="1:10" s="2" customFormat="1" ht="15.75">
      <c r="A22" s="22"/>
      <c r="B22" s="1"/>
      <c r="C22" s="41" t="s">
        <v>17</v>
      </c>
      <c r="D22" s="52"/>
      <c r="E22" s="43"/>
      <c r="F22" s="43"/>
      <c r="G22" s="53"/>
      <c r="H22" s="53"/>
      <c r="I22" s="53"/>
      <c r="J22" s="16"/>
    </row>
    <row r="23" spans="1:10" s="2" customFormat="1" ht="30.75">
      <c r="A23" s="22">
        <v>4</v>
      </c>
      <c r="B23" s="5"/>
      <c r="C23" s="41" t="s">
        <v>18</v>
      </c>
      <c r="D23" s="44">
        <v>1</v>
      </c>
      <c r="E23" s="45" t="s">
        <v>2</v>
      </c>
      <c r="F23" s="46" t="s">
        <v>0</v>
      </c>
      <c r="G23" s="47">
        <v>0</v>
      </c>
      <c r="H23" s="48">
        <f>ROUND( D23*G23,2 )</f>
        <v>0</v>
      </c>
      <c r="I23" s="49"/>
      <c r="J23" s="13"/>
    </row>
    <row r="24" spans="1:10" ht="15.75">
      <c r="A24" s="22"/>
      <c r="B24" s="2"/>
      <c r="C24" s="41"/>
      <c r="D24" s="50"/>
      <c r="E24" s="51"/>
      <c r="F24" s="46" t="s">
        <v>1</v>
      </c>
      <c r="G24" s="47">
        <v>0</v>
      </c>
      <c r="H24" s="49"/>
      <c r="I24" s="48">
        <f>ROUND( D23*G24,2 )</f>
        <v>0</v>
      </c>
    </row>
    <row r="25" spans="1:10" ht="15.75">
      <c r="A25" s="22"/>
      <c r="C25" s="41"/>
      <c r="D25" s="52"/>
      <c r="E25" s="43"/>
      <c r="F25" s="43"/>
      <c r="G25" s="53"/>
      <c r="H25" s="53"/>
      <c r="I25" s="53"/>
    </row>
    <row r="26" spans="1:10" s="2" customFormat="1" ht="15.75">
      <c r="A26" s="22"/>
      <c r="B26" s="1"/>
      <c r="C26" s="41" t="s">
        <v>20</v>
      </c>
      <c r="D26" s="52"/>
      <c r="E26" s="43"/>
      <c r="F26" s="43"/>
      <c r="G26" s="53"/>
      <c r="H26" s="53"/>
      <c r="I26" s="53"/>
      <c r="J26" s="16"/>
    </row>
    <row r="27" spans="1:10" s="2" customFormat="1" ht="30.75">
      <c r="A27" s="22">
        <v>5</v>
      </c>
      <c r="B27" s="5"/>
      <c r="C27" s="41" t="s">
        <v>19</v>
      </c>
      <c r="D27" s="44">
        <v>1</v>
      </c>
      <c r="E27" s="45" t="s">
        <v>2</v>
      </c>
      <c r="F27" s="46" t="s">
        <v>0</v>
      </c>
      <c r="G27" s="47">
        <v>0</v>
      </c>
      <c r="H27" s="48">
        <f>ROUND( D27*G27,2 )</f>
        <v>0</v>
      </c>
      <c r="I27" s="49"/>
      <c r="J27" s="13"/>
    </row>
    <row r="28" spans="1:10" ht="15.75">
      <c r="A28" s="22"/>
      <c r="B28" s="2"/>
      <c r="C28" s="41"/>
      <c r="D28" s="50"/>
      <c r="E28" s="51"/>
      <c r="F28" s="46" t="s">
        <v>1</v>
      </c>
      <c r="G28" s="47">
        <v>0</v>
      </c>
      <c r="H28" s="49"/>
      <c r="I28" s="48">
        <f>ROUND( D27*G28,2 )</f>
        <v>0</v>
      </c>
    </row>
    <row r="29" spans="1:10" ht="15.75">
      <c r="A29" s="22"/>
      <c r="C29" s="41" t="s">
        <v>144</v>
      </c>
      <c r="D29" s="52"/>
      <c r="E29" s="43"/>
      <c r="F29" s="43"/>
      <c r="G29" s="47"/>
      <c r="H29" s="53"/>
      <c r="I29" s="53"/>
    </row>
    <row r="30" spans="1:10" s="2" customFormat="1" ht="45.75">
      <c r="A30" s="22"/>
      <c r="B30" s="1"/>
      <c r="C30" s="41" t="s">
        <v>22</v>
      </c>
      <c r="D30" s="52"/>
      <c r="E30" s="43"/>
      <c r="F30" s="43"/>
      <c r="G30" s="53"/>
      <c r="H30" s="53"/>
      <c r="I30" s="53"/>
      <c r="J30" s="16"/>
    </row>
    <row r="31" spans="1:10" s="2" customFormat="1" ht="15.75">
      <c r="A31" s="22">
        <v>6</v>
      </c>
      <c r="B31" s="5"/>
      <c r="C31" s="41" t="s">
        <v>21</v>
      </c>
      <c r="D31" s="44">
        <v>1</v>
      </c>
      <c r="E31" s="45" t="s">
        <v>2</v>
      </c>
      <c r="F31" s="46" t="s">
        <v>0</v>
      </c>
      <c r="G31" s="47">
        <v>0</v>
      </c>
      <c r="H31" s="48">
        <f>ROUND( D31*G31,2 )</f>
        <v>0</v>
      </c>
      <c r="I31" s="49"/>
      <c r="J31" s="13"/>
    </row>
    <row r="32" spans="1:10" ht="15.75">
      <c r="A32" s="22"/>
      <c r="B32" s="2"/>
      <c r="C32" s="41"/>
      <c r="D32" s="50"/>
      <c r="E32" s="51"/>
      <c r="F32" s="46" t="s">
        <v>1</v>
      </c>
      <c r="G32" s="47">
        <v>0</v>
      </c>
      <c r="H32" s="49"/>
      <c r="I32" s="48">
        <f>ROUND( D31*G32,2 )</f>
        <v>0</v>
      </c>
    </row>
    <row r="33" spans="1:14" ht="15.75">
      <c r="A33" s="22"/>
      <c r="C33" s="41"/>
      <c r="D33" s="52"/>
      <c r="E33" s="43"/>
      <c r="F33" s="43"/>
      <c r="G33" s="53"/>
      <c r="H33" s="53"/>
      <c r="I33" s="53"/>
    </row>
    <row r="34" spans="1:14" s="2" customFormat="1" ht="45.75">
      <c r="A34" s="22"/>
      <c r="B34" s="1"/>
      <c r="C34" s="41" t="s">
        <v>24</v>
      </c>
      <c r="D34" s="52"/>
      <c r="E34" s="43"/>
      <c r="F34" s="43"/>
      <c r="G34" s="53"/>
      <c r="H34" s="53"/>
      <c r="I34" s="53"/>
      <c r="J34" s="16"/>
    </row>
    <row r="35" spans="1:14" s="2" customFormat="1" ht="15.75">
      <c r="A35" s="22">
        <v>7</v>
      </c>
      <c r="B35" s="5"/>
      <c r="C35" s="41" t="s">
        <v>23</v>
      </c>
      <c r="D35" s="44">
        <v>1</v>
      </c>
      <c r="E35" s="45" t="s">
        <v>2</v>
      </c>
      <c r="F35" s="46" t="s">
        <v>0</v>
      </c>
      <c r="G35" s="47">
        <v>0</v>
      </c>
      <c r="H35" s="48">
        <f>ROUND( D35*G35,2 )</f>
        <v>0</v>
      </c>
      <c r="I35" s="49"/>
      <c r="J35" s="13"/>
      <c r="N35" s="26"/>
    </row>
    <row r="36" spans="1:14" s="2" customFormat="1" ht="15.75">
      <c r="A36" s="22"/>
      <c r="C36" s="41"/>
      <c r="D36" s="50"/>
      <c r="E36" s="51"/>
      <c r="F36" s="46" t="s">
        <v>1</v>
      </c>
      <c r="G36" s="47">
        <v>0</v>
      </c>
      <c r="H36" s="49"/>
      <c r="I36" s="48">
        <f>ROUND( D35*G36,2 )</f>
        <v>0</v>
      </c>
      <c r="J36" s="13"/>
      <c r="N36"/>
    </row>
    <row r="37" spans="1:14" ht="15.75">
      <c r="A37" s="22"/>
      <c r="B37" s="2"/>
      <c r="C37" s="41"/>
      <c r="D37" s="50"/>
      <c r="E37" s="51"/>
      <c r="F37" s="46"/>
      <c r="G37" s="53"/>
      <c r="H37" s="49"/>
      <c r="I37" s="48"/>
      <c r="N37" s="25"/>
    </row>
    <row r="38" spans="1:14" ht="45.75">
      <c r="A38" s="22"/>
      <c r="C38" s="41" t="s">
        <v>27</v>
      </c>
      <c r="D38" s="52"/>
      <c r="E38" s="43"/>
      <c r="F38" s="43"/>
      <c r="G38" s="53"/>
      <c r="H38" s="42"/>
      <c r="I38" s="42"/>
    </row>
    <row r="39" spans="1:14" s="2" customFormat="1" ht="15.75">
      <c r="A39" s="22">
        <v>8</v>
      </c>
      <c r="B39" s="5"/>
      <c r="C39" s="43" t="s">
        <v>26</v>
      </c>
      <c r="D39" s="44">
        <v>1</v>
      </c>
      <c r="E39" s="45" t="s">
        <v>2</v>
      </c>
      <c r="F39" s="46" t="s">
        <v>0</v>
      </c>
      <c r="G39" s="47">
        <v>0</v>
      </c>
      <c r="H39" s="56">
        <f>ROUND( D39*G39,2 )</f>
        <v>0</v>
      </c>
      <c r="I39" s="57"/>
      <c r="J39" s="16"/>
    </row>
    <row r="40" spans="1:14" s="2" customFormat="1" ht="15.75">
      <c r="A40" s="22"/>
      <c r="C40" s="41"/>
      <c r="D40" s="50"/>
      <c r="E40" s="51"/>
      <c r="F40" s="46" t="s">
        <v>1</v>
      </c>
      <c r="G40" s="47">
        <v>0</v>
      </c>
      <c r="H40" s="57"/>
      <c r="I40" s="56">
        <f>ROUND( D39*G40,2 )</f>
        <v>0</v>
      </c>
      <c r="J40" s="13"/>
    </row>
    <row r="41" spans="1:14" ht="15.75">
      <c r="A41" s="22"/>
      <c r="B41" s="2"/>
      <c r="C41" s="41"/>
      <c r="D41" s="50"/>
      <c r="E41" s="51"/>
      <c r="F41" s="46"/>
      <c r="G41" s="47"/>
      <c r="H41" s="57"/>
      <c r="I41" s="56"/>
    </row>
    <row r="42" spans="1:14" ht="60.75">
      <c r="A42" s="22"/>
      <c r="C42" s="41" t="s">
        <v>25</v>
      </c>
      <c r="D42" s="52"/>
      <c r="E42" s="43"/>
      <c r="F42" s="43"/>
      <c r="G42" s="53"/>
      <c r="H42" s="42"/>
      <c r="I42" s="42"/>
    </row>
    <row r="43" spans="1:14" ht="15.75">
      <c r="A43" s="22">
        <v>9</v>
      </c>
      <c r="B43" s="5"/>
      <c r="C43" s="43" t="s">
        <v>26</v>
      </c>
      <c r="D43" s="44">
        <v>1</v>
      </c>
      <c r="E43" s="45" t="s">
        <v>2</v>
      </c>
      <c r="F43" s="46" t="s">
        <v>0</v>
      </c>
      <c r="G43" s="47">
        <v>0</v>
      </c>
      <c r="H43" s="56">
        <f>ROUND( D43*G43,2 )</f>
        <v>0</v>
      </c>
      <c r="I43" s="57"/>
    </row>
    <row r="44" spans="1:14" s="2" customFormat="1" ht="15.75">
      <c r="A44" s="22"/>
      <c r="C44" s="41"/>
      <c r="D44" s="50"/>
      <c r="E44" s="51"/>
      <c r="F44" s="46" t="s">
        <v>1</v>
      </c>
      <c r="G44" s="47">
        <v>0</v>
      </c>
      <c r="H44" s="57"/>
      <c r="I44" s="56">
        <f>ROUND( D43*G44,2 )</f>
        <v>0</v>
      </c>
      <c r="J44" s="13"/>
    </row>
    <row r="45" spans="1:14" ht="15.75">
      <c r="A45" s="22"/>
      <c r="B45" s="2"/>
      <c r="C45" s="41"/>
      <c r="D45" s="50"/>
      <c r="E45" s="51"/>
      <c r="F45" s="46"/>
      <c r="G45" s="55"/>
      <c r="H45" s="57"/>
      <c r="I45" s="56"/>
    </row>
    <row r="46" spans="1:14" ht="45.75">
      <c r="A46" s="22"/>
      <c r="C46" s="41" t="s">
        <v>80</v>
      </c>
      <c r="D46" s="52"/>
      <c r="E46" s="43"/>
      <c r="F46" s="43"/>
      <c r="G46" s="42"/>
      <c r="H46" s="42"/>
      <c r="I46" s="42"/>
    </row>
    <row r="47" spans="1:14" ht="15.75">
      <c r="A47" s="22">
        <v>10</v>
      </c>
      <c r="B47" s="5"/>
      <c r="C47" s="41" t="s">
        <v>59</v>
      </c>
      <c r="D47" s="44">
        <v>1</v>
      </c>
      <c r="E47" s="45" t="s">
        <v>2</v>
      </c>
      <c r="F47" s="46" t="s">
        <v>0</v>
      </c>
      <c r="G47" s="47">
        <v>0</v>
      </c>
      <c r="H47" s="56">
        <f>ROUND( D47*G47,2 )</f>
        <v>0</v>
      </c>
      <c r="I47" s="57"/>
    </row>
    <row r="48" spans="1:14" s="2" customFormat="1" ht="15.75">
      <c r="A48" s="22"/>
      <c r="C48" s="41"/>
      <c r="D48" s="50"/>
      <c r="E48" s="51"/>
      <c r="F48" s="46" t="s">
        <v>1</v>
      </c>
      <c r="G48" s="47">
        <v>0</v>
      </c>
      <c r="H48" s="57"/>
      <c r="I48" s="56">
        <f>ROUND( D47*G48,2 )</f>
        <v>0</v>
      </c>
      <c r="J48" s="13"/>
    </row>
    <row r="49" spans="1:10" ht="15.75">
      <c r="A49" s="22"/>
      <c r="B49" s="2"/>
      <c r="C49" s="43"/>
      <c r="D49" s="50"/>
      <c r="E49" s="51"/>
      <c r="F49" s="46"/>
      <c r="G49" s="53"/>
      <c r="H49" s="57"/>
      <c r="I49" s="56"/>
    </row>
    <row r="50" spans="1:10" ht="45.75">
      <c r="A50" s="22"/>
      <c r="C50" s="41" t="s">
        <v>28</v>
      </c>
      <c r="D50" s="52"/>
      <c r="E50" s="43"/>
      <c r="F50" s="43"/>
      <c r="G50" s="53"/>
      <c r="H50" s="42"/>
      <c r="I50" s="42"/>
    </row>
    <row r="51" spans="1:10" ht="15.75">
      <c r="A51" s="22">
        <v>11</v>
      </c>
      <c r="B51" s="5"/>
      <c r="C51" s="41" t="s">
        <v>29</v>
      </c>
      <c r="D51" s="44">
        <v>1</v>
      </c>
      <c r="E51" s="45" t="s">
        <v>2</v>
      </c>
      <c r="F51" s="46" t="s">
        <v>0</v>
      </c>
      <c r="G51" s="47">
        <v>0</v>
      </c>
      <c r="H51" s="56">
        <f>ROUND( D51*G51,2 )</f>
        <v>0</v>
      </c>
      <c r="I51" s="57"/>
    </row>
    <row r="52" spans="1:10" s="2" customFormat="1" ht="15.75">
      <c r="A52" s="22"/>
      <c r="C52" s="41"/>
      <c r="D52" s="50"/>
      <c r="E52" s="51"/>
      <c r="F52" s="46" t="s">
        <v>1</v>
      </c>
      <c r="G52" s="47">
        <v>0</v>
      </c>
      <c r="H52" s="57"/>
      <c r="I52" s="56">
        <f>ROUND( D51*G52,2 )</f>
        <v>0</v>
      </c>
      <c r="J52" s="13"/>
    </row>
    <row r="53" spans="1:10" s="2" customFormat="1" ht="15.75">
      <c r="A53" s="22"/>
      <c r="C53" s="41"/>
      <c r="D53" s="50"/>
      <c r="E53" s="51"/>
      <c r="F53" s="46"/>
      <c r="G53" s="47"/>
      <c r="H53" s="57"/>
      <c r="I53" s="56"/>
      <c r="J53" s="13"/>
    </row>
    <row r="54" spans="1:10" s="2" customFormat="1" ht="60.75">
      <c r="A54" s="22"/>
      <c r="C54" s="41" t="s">
        <v>30</v>
      </c>
      <c r="D54" s="50"/>
      <c r="E54" s="51"/>
      <c r="F54" s="46"/>
      <c r="G54" s="53"/>
      <c r="H54" s="57"/>
      <c r="I54" s="56"/>
      <c r="J54" s="13"/>
    </row>
    <row r="55" spans="1:10" s="2" customFormat="1" ht="30.75">
      <c r="A55" s="22">
        <v>12</v>
      </c>
      <c r="C55" s="41" t="s">
        <v>31</v>
      </c>
      <c r="D55" s="44">
        <v>2</v>
      </c>
      <c r="E55" s="45" t="s">
        <v>2</v>
      </c>
      <c r="F55" s="46" t="s">
        <v>0</v>
      </c>
      <c r="G55" s="47">
        <v>0</v>
      </c>
      <c r="H55" s="56">
        <f>ROUND( D55*G55,2 )</f>
        <v>0</v>
      </c>
      <c r="I55" s="57"/>
      <c r="J55" s="13"/>
    </row>
    <row r="56" spans="1:10" s="2" customFormat="1" ht="15.75">
      <c r="A56" s="22"/>
      <c r="C56" s="41"/>
      <c r="D56" s="50"/>
      <c r="E56" s="51"/>
      <c r="F56" s="46" t="s">
        <v>1</v>
      </c>
      <c r="G56" s="47">
        <v>0</v>
      </c>
      <c r="H56" s="57"/>
      <c r="I56" s="56">
        <f>ROUND( D55*G56,2 )</f>
        <v>0</v>
      </c>
      <c r="J56" s="13"/>
    </row>
    <row r="57" spans="1:10" s="2" customFormat="1" ht="15.75">
      <c r="A57" s="22"/>
      <c r="B57" s="1"/>
      <c r="C57" s="41"/>
      <c r="D57" s="52"/>
      <c r="E57" s="43"/>
      <c r="F57" s="43"/>
      <c r="G57" s="42"/>
      <c r="H57" s="42"/>
      <c r="I57" s="42"/>
      <c r="J57" s="13"/>
    </row>
    <row r="58" spans="1:10" s="2" customFormat="1" ht="15.75">
      <c r="A58" s="22"/>
      <c r="C58" s="41" t="s">
        <v>36</v>
      </c>
      <c r="D58" s="50"/>
      <c r="E58" s="51"/>
      <c r="F58" s="46"/>
      <c r="G58" s="53"/>
      <c r="H58" s="57"/>
      <c r="I58" s="56"/>
      <c r="J58" s="13"/>
    </row>
    <row r="59" spans="1:10" s="2" customFormat="1" ht="15.75">
      <c r="A59" s="22">
        <v>13</v>
      </c>
      <c r="C59" s="41" t="s">
        <v>33</v>
      </c>
      <c r="D59" s="44">
        <v>2</v>
      </c>
      <c r="E59" s="45" t="s">
        <v>2</v>
      </c>
      <c r="F59" s="46" t="s">
        <v>0</v>
      </c>
      <c r="G59" s="47">
        <v>0</v>
      </c>
      <c r="H59" s="56">
        <f>ROUND( D59*G59,2 )</f>
        <v>0</v>
      </c>
      <c r="I59" s="57"/>
      <c r="J59" s="13"/>
    </row>
    <row r="60" spans="1:10" ht="15.75">
      <c r="A60" s="1"/>
      <c r="B60" s="2"/>
      <c r="C60" s="41"/>
      <c r="D60" s="50"/>
      <c r="E60" s="51"/>
      <c r="F60" s="46" t="s">
        <v>1</v>
      </c>
      <c r="G60" s="47">
        <v>0</v>
      </c>
      <c r="H60" s="57"/>
      <c r="I60" s="56">
        <f>ROUND( D59*G60,2 )</f>
        <v>0</v>
      </c>
    </row>
    <row r="61" spans="1:10" ht="15.75">
      <c r="A61" s="1"/>
      <c r="C61" s="41"/>
      <c r="D61" s="52"/>
      <c r="E61" s="43"/>
      <c r="F61" s="43"/>
      <c r="G61" s="47"/>
      <c r="H61" s="42"/>
      <c r="I61" s="42"/>
    </row>
    <row r="62" spans="1:10" ht="15.75">
      <c r="A62" s="1"/>
      <c r="C62" s="41" t="s">
        <v>36</v>
      </c>
      <c r="D62" s="52"/>
      <c r="E62" s="43"/>
      <c r="F62" s="43"/>
      <c r="G62" s="53"/>
      <c r="H62" s="42"/>
      <c r="I62" s="42"/>
    </row>
    <row r="63" spans="1:10" ht="15.75">
      <c r="A63" s="22">
        <v>14</v>
      </c>
      <c r="B63" s="5"/>
      <c r="C63" s="41" t="s">
        <v>32</v>
      </c>
      <c r="D63" s="44">
        <v>4</v>
      </c>
      <c r="E63" s="45" t="s">
        <v>2</v>
      </c>
      <c r="F63" s="46" t="s">
        <v>0</v>
      </c>
      <c r="G63" s="47">
        <v>0</v>
      </c>
      <c r="H63" s="56">
        <f>ROUND( D63*G63,2 )</f>
        <v>0</v>
      </c>
      <c r="I63" s="57"/>
    </row>
    <row r="64" spans="1:10" s="2" customFormat="1" ht="15.75">
      <c r="A64" s="22"/>
      <c r="C64" s="41"/>
      <c r="D64" s="50"/>
      <c r="E64" s="51"/>
      <c r="F64" s="46" t="s">
        <v>1</v>
      </c>
      <c r="G64" s="47">
        <v>0</v>
      </c>
      <c r="H64" s="57"/>
      <c r="I64" s="56">
        <f>ROUND( D63*G64,2 )</f>
        <v>0</v>
      </c>
      <c r="J64" s="13"/>
    </row>
    <row r="65" spans="1:10" s="2" customFormat="1" ht="15.75">
      <c r="A65" s="22"/>
      <c r="C65" s="41"/>
      <c r="D65" s="50"/>
      <c r="E65" s="51"/>
      <c r="F65" s="46"/>
      <c r="G65" s="55"/>
      <c r="H65" s="57"/>
      <c r="I65" s="56"/>
      <c r="J65" s="13"/>
    </row>
    <row r="66" spans="1:10" s="2" customFormat="1" ht="15.75">
      <c r="A66" s="22"/>
      <c r="C66" s="41" t="s">
        <v>36</v>
      </c>
      <c r="D66" s="50"/>
      <c r="E66" s="51"/>
      <c r="F66" s="46"/>
      <c r="G66" s="55"/>
      <c r="H66" s="57"/>
      <c r="I66" s="56"/>
      <c r="J66" s="13"/>
    </row>
    <row r="67" spans="1:10" s="2" customFormat="1" ht="15.75">
      <c r="A67" s="22">
        <v>15</v>
      </c>
      <c r="C67" s="41" t="s">
        <v>34</v>
      </c>
      <c r="D67" s="44">
        <v>1</v>
      </c>
      <c r="E67" s="45" t="s">
        <v>2</v>
      </c>
      <c r="F67" s="46" t="s">
        <v>0</v>
      </c>
      <c r="G67" s="47">
        <v>0</v>
      </c>
      <c r="H67" s="56">
        <f>ROUND( D67*G67,2 )</f>
        <v>0</v>
      </c>
      <c r="I67" s="57"/>
      <c r="J67" s="13"/>
    </row>
    <row r="68" spans="1:10" s="2" customFormat="1" ht="15.75">
      <c r="A68" s="22"/>
      <c r="C68" s="41"/>
      <c r="D68" s="50"/>
      <c r="E68" s="51"/>
      <c r="F68" s="46" t="s">
        <v>1</v>
      </c>
      <c r="G68" s="47">
        <v>0</v>
      </c>
      <c r="H68" s="57"/>
      <c r="I68" s="56">
        <f>ROUND( D67*G68,2 )</f>
        <v>0</v>
      </c>
      <c r="J68" s="13"/>
    </row>
    <row r="69" spans="1:10" s="2" customFormat="1" ht="15.75">
      <c r="A69" s="22"/>
      <c r="B69" s="1"/>
      <c r="C69" s="41"/>
      <c r="D69" s="52"/>
      <c r="E69" s="43"/>
      <c r="F69" s="43"/>
      <c r="G69" s="53"/>
      <c r="H69" s="42"/>
      <c r="I69" s="42"/>
      <c r="J69" s="13"/>
    </row>
    <row r="70" spans="1:10" s="2" customFormat="1" ht="15.75">
      <c r="A70" s="22"/>
      <c r="C70" s="41" t="s">
        <v>36</v>
      </c>
      <c r="D70" s="50"/>
      <c r="E70" s="51"/>
      <c r="F70" s="46"/>
      <c r="G70" s="53"/>
      <c r="H70" s="57"/>
      <c r="I70" s="56"/>
      <c r="J70" s="13"/>
    </row>
    <row r="71" spans="1:10" s="2" customFormat="1" ht="15.75">
      <c r="A71" s="22">
        <v>16</v>
      </c>
      <c r="C71" s="41" t="s">
        <v>35</v>
      </c>
      <c r="D71" s="44">
        <v>1</v>
      </c>
      <c r="E71" s="45" t="s">
        <v>2</v>
      </c>
      <c r="F71" s="46" t="s">
        <v>0</v>
      </c>
      <c r="G71" s="47">
        <v>0</v>
      </c>
      <c r="H71" s="56">
        <f>ROUND( D71*G71,2 )</f>
        <v>0</v>
      </c>
      <c r="I71" s="57"/>
      <c r="J71" s="16"/>
    </row>
    <row r="72" spans="1:10" s="2" customFormat="1" ht="15.75">
      <c r="A72" s="22"/>
      <c r="C72" s="41"/>
      <c r="D72" s="50"/>
      <c r="E72" s="51"/>
      <c r="F72" s="46" t="s">
        <v>1</v>
      </c>
      <c r="G72" s="47">
        <v>0</v>
      </c>
      <c r="H72" s="57"/>
      <c r="I72" s="56">
        <f>ROUND( D71*G72,2 )</f>
        <v>0</v>
      </c>
      <c r="J72" s="13"/>
    </row>
    <row r="73" spans="1:10" s="2" customFormat="1" ht="15.75">
      <c r="A73" s="22"/>
      <c r="B73" s="1"/>
      <c r="C73" s="41"/>
      <c r="D73" s="52"/>
      <c r="E73" s="43"/>
      <c r="F73" s="43"/>
      <c r="G73" s="47"/>
      <c r="H73" s="42"/>
      <c r="I73" s="42"/>
      <c r="J73" s="13"/>
    </row>
    <row r="74" spans="1:10" s="2" customFormat="1" ht="15.75">
      <c r="A74" s="22"/>
      <c r="B74" s="1"/>
      <c r="C74" s="41" t="s">
        <v>36</v>
      </c>
      <c r="D74" s="52"/>
      <c r="E74" s="43"/>
      <c r="F74" s="43"/>
      <c r="G74" s="53"/>
      <c r="H74" s="42"/>
      <c r="I74" s="42"/>
      <c r="J74" s="16"/>
    </row>
    <row r="75" spans="1:10" s="2" customFormat="1" ht="15.75">
      <c r="A75" s="22">
        <v>17</v>
      </c>
      <c r="C75" s="41" t="s">
        <v>160</v>
      </c>
      <c r="D75" s="44">
        <v>1</v>
      </c>
      <c r="E75" s="45" t="s">
        <v>2</v>
      </c>
      <c r="F75" s="46" t="s">
        <v>0</v>
      </c>
      <c r="G75" s="47">
        <v>0</v>
      </c>
      <c r="H75" s="56">
        <f>ROUND( D75*G75,2 )</f>
        <v>0</v>
      </c>
      <c r="I75" s="57"/>
      <c r="J75" s="16"/>
    </row>
    <row r="76" spans="1:10" s="2" customFormat="1" ht="15.75">
      <c r="C76" s="41"/>
      <c r="D76" s="50"/>
      <c r="E76" s="51"/>
      <c r="F76" s="46" t="s">
        <v>1</v>
      </c>
      <c r="G76" s="47">
        <v>0</v>
      </c>
      <c r="H76" s="57"/>
      <c r="I76" s="56">
        <f>ROUND( D75*G76,2 )</f>
        <v>0</v>
      </c>
      <c r="J76" s="13"/>
    </row>
    <row r="77" spans="1:10" s="2" customFormat="1" ht="15.75">
      <c r="C77" s="41"/>
      <c r="D77" s="50"/>
      <c r="E77" s="51"/>
      <c r="F77" s="46"/>
      <c r="G77" s="47"/>
      <c r="H77" s="57"/>
      <c r="I77" s="56"/>
      <c r="J77" s="13"/>
    </row>
    <row r="78" spans="1:10" s="2" customFormat="1" ht="15.75">
      <c r="A78" s="22"/>
      <c r="B78" s="1"/>
      <c r="C78" s="41" t="s">
        <v>36</v>
      </c>
      <c r="D78" s="52"/>
      <c r="E78" s="43"/>
      <c r="F78" s="43"/>
      <c r="G78" s="53"/>
      <c r="H78" s="42"/>
      <c r="I78" s="42"/>
      <c r="J78" s="16"/>
    </row>
    <row r="79" spans="1:10" s="2" customFormat="1" ht="15.75">
      <c r="A79" s="22">
        <v>18</v>
      </c>
      <c r="C79" s="41" t="s">
        <v>159</v>
      </c>
      <c r="D79" s="44">
        <v>1</v>
      </c>
      <c r="E79" s="45" t="s">
        <v>2</v>
      </c>
      <c r="F79" s="46" t="s">
        <v>0</v>
      </c>
      <c r="G79" s="47">
        <v>0</v>
      </c>
      <c r="H79" s="56">
        <f>ROUND( D79*G79,2 )</f>
        <v>0</v>
      </c>
      <c r="I79" s="57"/>
      <c r="J79" s="16"/>
    </row>
    <row r="80" spans="1:10" s="2" customFormat="1" ht="15.75">
      <c r="C80" s="41"/>
      <c r="D80" s="50"/>
      <c r="E80" s="51"/>
      <c r="F80" s="46" t="s">
        <v>1</v>
      </c>
      <c r="G80" s="47">
        <v>0</v>
      </c>
      <c r="H80" s="57"/>
      <c r="I80" s="56">
        <f>ROUND( D79*G80,2 )</f>
        <v>0</v>
      </c>
      <c r="J80" s="13"/>
    </row>
    <row r="81" spans="1:10" s="2" customFormat="1" ht="15.75">
      <c r="C81" s="41"/>
      <c r="D81" s="50"/>
      <c r="E81" s="51"/>
      <c r="F81" s="46"/>
      <c r="G81" s="55"/>
      <c r="H81" s="57"/>
      <c r="I81" s="56"/>
      <c r="J81" s="13"/>
    </row>
    <row r="82" spans="1:10" s="2" customFormat="1" ht="60.75">
      <c r="B82" s="1"/>
      <c r="C82" s="41" t="s">
        <v>107</v>
      </c>
      <c r="D82" s="52"/>
      <c r="E82" s="43"/>
      <c r="F82" s="43"/>
      <c r="G82" s="42"/>
      <c r="H82" s="42"/>
      <c r="I82" s="42"/>
      <c r="J82" s="16"/>
    </row>
    <row r="83" spans="1:10" s="2" customFormat="1" ht="15.75">
      <c r="A83" s="22">
        <v>19</v>
      </c>
      <c r="C83" s="41" t="s">
        <v>106</v>
      </c>
      <c r="D83" s="44">
        <v>30</v>
      </c>
      <c r="E83" s="45" t="s">
        <v>2</v>
      </c>
      <c r="F83" s="46" t="s">
        <v>0</v>
      </c>
      <c r="G83" s="47">
        <v>0</v>
      </c>
      <c r="H83" s="56">
        <f>ROUND( D83*G83,2 )</f>
        <v>0</v>
      </c>
      <c r="I83" s="57"/>
      <c r="J83" s="16"/>
    </row>
    <row r="84" spans="1:10" s="2" customFormat="1" ht="15.75">
      <c r="A84" s="22"/>
      <c r="C84" s="58"/>
      <c r="D84" s="50"/>
      <c r="E84" s="51"/>
      <c r="F84" s="46" t="s">
        <v>1</v>
      </c>
      <c r="G84" s="47">
        <v>0</v>
      </c>
      <c r="H84" s="57"/>
      <c r="I84" s="56">
        <f>ROUND( D83*G84,2 )</f>
        <v>0</v>
      </c>
      <c r="J84" s="13"/>
    </row>
    <row r="85" spans="1:10" s="2" customFormat="1" ht="15.75">
      <c r="A85" s="22"/>
      <c r="C85" s="58"/>
      <c r="D85" s="50"/>
      <c r="E85" s="51"/>
      <c r="F85" s="46"/>
      <c r="G85" s="53"/>
      <c r="H85" s="57"/>
      <c r="I85" s="56"/>
      <c r="J85" s="13"/>
    </row>
    <row r="86" spans="1:10" s="2" customFormat="1" ht="75.75">
      <c r="A86" s="22"/>
      <c r="B86" s="1"/>
      <c r="C86" s="41" t="s">
        <v>108</v>
      </c>
      <c r="D86" s="52"/>
      <c r="E86" s="43"/>
      <c r="F86" s="43"/>
      <c r="G86" s="53"/>
      <c r="H86" s="42"/>
      <c r="I86" s="42"/>
      <c r="J86" s="16"/>
    </row>
    <row r="87" spans="1:10" s="2" customFormat="1" ht="15.75">
      <c r="A87" s="22">
        <v>20</v>
      </c>
      <c r="C87" s="41" t="s">
        <v>109</v>
      </c>
      <c r="D87" s="44">
        <v>30</v>
      </c>
      <c r="E87" s="45" t="s">
        <v>2</v>
      </c>
      <c r="F87" s="46" t="s">
        <v>0</v>
      </c>
      <c r="G87" s="47">
        <v>0</v>
      </c>
      <c r="H87" s="56">
        <f>ROUND( D87*G87,2 )</f>
        <v>0</v>
      </c>
      <c r="I87" s="57"/>
      <c r="J87" s="16"/>
    </row>
    <row r="88" spans="1:10" s="2" customFormat="1" ht="15.75">
      <c r="A88" s="22"/>
      <c r="C88" s="58"/>
      <c r="D88" s="50"/>
      <c r="E88" s="51"/>
      <c r="F88" s="46" t="s">
        <v>1</v>
      </c>
      <c r="G88" s="47">
        <v>0</v>
      </c>
      <c r="H88" s="57"/>
      <c r="I88" s="56">
        <f>ROUND( D87*G88,2 )</f>
        <v>0</v>
      </c>
      <c r="J88" s="13"/>
    </row>
    <row r="89" spans="1:10" s="2" customFormat="1" ht="15.75">
      <c r="A89" s="22"/>
      <c r="C89" s="58"/>
      <c r="D89" s="50"/>
      <c r="E89" s="51"/>
      <c r="F89" s="46"/>
      <c r="G89" s="47"/>
      <c r="H89" s="57"/>
      <c r="I89" s="56"/>
      <c r="J89" s="13"/>
    </row>
    <row r="90" spans="1:10" s="2" customFormat="1" ht="45.75">
      <c r="A90" s="22"/>
      <c r="B90" s="1"/>
      <c r="C90" s="41" t="s">
        <v>58</v>
      </c>
      <c r="D90" s="52"/>
      <c r="E90" s="43"/>
      <c r="F90" s="43"/>
      <c r="G90" s="53"/>
      <c r="H90" s="42"/>
      <c r="I90" s="42"/>
      <c r="J90" s="16"/>
    </row>
    <row r="91" spans="1:10" s="2" customFormat="1" ht="15.75">
      <c r="A91" s="22">
        <v>21</v>
      </c>
      <c r="C91" s="41" t="s">
        <v>50</v>
      </c>
      <c r="D91" s="44">
        <v>13</v>
      </c>
      <c r="E91" s="45" t="s">
        <v>2</v>
      </c>
      <c r="F91" s="46" t="s">
        <v>0</v>
      </c>
      <c r="G91" s="47">
        <v>0</v>
      </c>
      <c r="H91" s="56">
        <f>ROUND( D91*G91,2 )</f>
        <v>0</v>
      </c>
      <c r="I91" s="57"/>
      <c r="J91" s="16"/>
    </row>
    <row r="92" spans="1:10" s="2" customFormat="1" ht="15.75">
      <c r="A92" s="22"/>
      <c r="C92" s="41"/>
      <c r="D92" s="50"/>
      <c r="E92" s="51"/>
      <c r="F92" s="46" t="s">
        <v>1</v>
      </c>
      <c r="G92" s="47">
        <v>0</v>
      </c>
      <c r="H92" s="57"/>
      <c r="I92" s="56">
        <f>ROUND( D91*G92,2 )</f>
        <v>0</v>
      </c>
      <c r="J92" s="13"/>
    </row>
    <row r="93" spans="1:10" s="2" customFormat="1" ht="15.75">
      <c r="A93" s="22"/>
      <c r="C93" s="41"/>
      <c r="D93" s="50"/>
      <c r="E93" s="51"/>
      <c r="F93" s="46"/>
      <c r="G93" s="55"/>
      <c r="H93" s="57"/>
      <c r="I93" s="56"/>
      <c r="J93" s="13"/>
    </row>
    <row r="94" spans="1:10" s="2" customFormat="1" ht="45.75">
      <c r="A94" s="22"/>
      <c r="B94" s="1"/>
      <c r="C94" s="41" t="s">
        <v>58</v>
      </c>
      <c r="D94" s="52"/>
      <c r="E94" s="43"/>
      <c r="F94" s="43"/>
      <c r="G94" s="42"/>
      <c r="H94" s="42"/>
      <c r="I94" s="42"/>
      <c r="J94" s="16"/>
    </row>
    <row r="95" spans="1:10" s="2" customFormat="1" ht="15.75">
      <c r="A95" s="22">
        <v>22</v>
      </c>
      <c r="C95" s="41" t="s">
        <v>38</v>
      </c>
      <c r="D95" s="44">
        <v>2</v>
      </c>
      <c r="E95" s="45" t="s">
        <v>2</v>
      </c>
      <c r="F95" s="46" t="s">
        <v>0</v>
      </c>
      <c r="G95" s="47">
        <v>0</v>
      </c>
      <c r="H95" s="56">
        <f>ROUND( D95*G95,2 )</f>
        <v>0</v>
      </c>
      <c r="I95" s="57"/>
      <c r="J95" s="16"/>
    </row>
    <row r="96" spans="1:10" s="2" customFormat="1" ht="15.75">
      <c r="A96" s="22"/>
      <c r="C96" s="41"/>
      <c r="D96" s="50"/>
      <c r="E96" s="51"/>
      <c r="F96" s="46" t="s">
        <v>1</v>
      </c>
      <c r="G96" s="47">
        <v>0</v>
      </c>
      <c r="H96" s="57"/>
      <c r="I96" s="56">
        <f>ROUND( D95*G96,2 )</f>
        <v>0</v>
      </c>
      <c r="J96" s="13"/>
    </row>
    <row r="97" spans="1:10" s="2" customFormat="1" ht="15.75">
      <c r="A97" s="22"/>
      <c r="C97" s="41"/>
      <c r="D97" s="50"/>
      <c r="E97" s="51"/>
      <c r="F97" s="46"/>
      <c r="G97" s="53"/>
      <c r="H97" s="57"/>
      <c r="I97" s="56"/>
      <c r="J97" s="13"/>
    </row>
    <row r="98" spans="1:10" s="2" customFormat="1" ht="45.75">
      <c r="A98" s="22"/>
      <c r="B98" s="1"/>
      <c r="C98" s="41" t="s">
        <v>58</v>
      </c>
      <c r="D98" s="52"/>
      <c r="E98" s="43"/>
      <c r="F98" s="43"/>
      <c r="G98" s="53"/>
      <c r="H98" s="42"/>
      <c r="I98" s="42"/>
      <c r="J98" s="16"/>
    </row>
    <row r="99" spans="1:10" s="2" customFormat="1" ht="15.75">
      <c r="A99" s="22">
        <v>23</v>
      </c>
      <c r="C99" s="41" t="s">
        <v>39</v>
      </c>
      <c r="D99" s="44">
        <v>15</v>
      </c>
      <c r="E99" s="45" t="s">
        <v>2</v>
      </c>
      <c r="F99" s="46" t="s">
        <v>0</v>
      </c>
      <c r="G99" s="47">
        <v>0</v>
      </c>
      <c r="H99" s="56">
        <f>ROUND( D99*G99,2 )</f>
        <v>0</v>
      </c>
      <c r="I99" s="57"/>
      <c r="J99" s="16"/>
    </row>
    <row r="100" spans="1:10" s="2" customFormat="1" ht="15.75">
      <c r="A100" s="22"/>
      <c r="C100" s="41"/>
      <c r="D100" s="50"/>
      <c r="E100" s="51"/>
      <c r="F100" s="46" t="s">
        <v>1</v>
      </c>
      <c r="G100" s="47">
        <v>0</v>
      </c>
      <c r="H100" s="57"/>
      <c r="I100" s="56">
        <f>ROUND( D99*G100,2 )</f>
        <v>0</v>
      </c>
      <c r="J100" s="13"/>
    </row>
    <row r="101" spans="1:10" s="2" customFormat="1" ht="15.75">
      <c r="A101" s="22"/>
      <c r="C101" s="41"/>
      <c r="D101" s="50"/>
      <c r="E101" s="51"/>
      <c r="F101" s="46"/>
      <c r="G101" s="47"/>
      <c r="H101" s="57"/>
      <c r="I101" s="56"/>
      <c r="J101" s="13"/>
    </row>
    <row r="102" spans="1:10" s="2" customFormat="1" ht="45.75">
      <c r="A102" s="22"/>
      <c r="B102" s="1"/>
      <c r="C102" s="41" t="s">
        <v>58</v>
      </c>
      <c r="D102" s="52"/>
      <c r="E102" s="43"/>
      <c r="F102" s="43"/>
      <c r="G102" s="53"/>
      <c r="H102" s="42"/>
      <c r="I102" s="42"/>
      <c r="J102" s="16"/>
    </row>
    <row r="103" spans="1:10" s="2" customFormat="1" ht="15.75">
      <c r="A103" s="22">
        <v>24</v>
      </c>
      <c r="C103" s="41" t="s">
        <v>40</v>
      </c>
      <c r="D103" s="44">
        <v>9</v>
      </c>
      <c r="E103" s="45" t="s">
        <v>2</v>
      </c>
      <c r="F103" s="46" t="s">
        <v>0</v>
      </c>
      <c r="G103" s="47">
        <v>0</v>
      </c>
      <c r="H103" s="56">
        <f>ROUND( D103*G103,2 )</f>
        <v>0</v>
      </c>
      <c r="I103" s="57"/>
      <c r="J103" s="16"/>
    </row>
    <row r="104" spans="1:10" s="2" customFormat="1" ht="15.75">
      <c r="A104" s="22"/>
      <c r="C104" s="41"/>
      <c r="D104" s="50"/>
      <c r="E104" s="51"/>
      <c r="F104" s="46" t="s">
        <v>1</v>
      </c>
      <c r="G104" s="47">
        <v>0</v>
      </c>
      <c r="H104" s="57"/>
      <c r="I104" s="56">
        <f>ROUND( D103*G104,2 )</f>
        <v>0</v>
      </c>
      <c r="J104" s="13"/>
    </row>
    <row r="105" spans="1:10" s="2" customFormat="1" ht="15.75">
      <c r="A105" s="22"/>
      <c r="C105" s="41"/>
      <c r="D105" s="50"/>
      <c r="E105" s="51"/>
      <c r="F105" s="46"/>
      <c r="G105" s="55"/>
      <c r="H105" s="57"/>
      <c r="I105" s="56"/>
      <c r="J105" s="13"/>
    </row>
    <row r="106" spans="1:10" s="2" customFormat="1" ht="60.75">
      <c r="A106" s="22"/>
      <c r="B106" s="1"/>
      <c r="C106" s="41" t="s">
        <v>42</v>
      </c>
      <c r="D106" s="52"/>
      <c r="E106" s="43"/>
      <c r="F106" s="43"/>
      <c r="G106" s="42"/>
      <c r="H106" s="42"/>
      <c r="I106" s="42"/>
      <c r="J106" s="16"/>
    </row>
    <row r="107" spans="1:10" s="2" customFormat="1" ht="15.75">
      <c r="A107" s="22">
        <v>25</v>
      </c>
      <c r="C107" s="41" t="s">
        <v>41</v>
      </c>
      <c r="D107" s="44">
        <v>13</v>
      </c>
      <c r="E107" s="45" t="s">
        <v>2</v>
      </c>
      <c r="F107" s="46" t="s">
        <v>0</v>
      </c>
      <c r="G107" s="47">
        <v>0</v>
      </c>
      <c r="H107" s="56">
        <f>ROUND( D107*G107,2 )</f>
        <v>0</v>
      </c>
      <c r="I107" s="57"/>
      <c r="J107" s="16"/>
    </row>
    <row r="108" spans="1:10" s="2" customFormat="1" ht="15.75">
      <c r="A108" s="22"/>
      <c r="C108" s="41"/>
      <c r="D108" s="50"/>
      <c r="E108" s="51"/>
      <c r="F108" s="46" t="s">
        <v>1</v>
      </c>
      <c r="G108" s="47">
        <v>0</v>
      </c>
      <c r="H108" s="57"/>
      <c r="I108" s="56">
        <f>ROUND( D107*G108,2 )</f>
        <v>0</v>
      </c>
      <c r="J108" s="13"/>
    </row>
    <row r="109" spans="1:10" s="2" customFormat="1" ht="15.75">
      <c r="A109" s="22"/>
      <c r="C109" s="41"/>
      <c r="D109" s="50"/>
      <c r="E109" s="51"/>
      <c r="F109" s="46"/>
      <c r="G109" s="53"/>
      <c r="H109" s="57"/>
      <c r="I109" s="56"/>
      <c r="J109" s="13"/>
    </row>
    <row r="110" spans="1:10" s="2" customFormat="1" ht="45.75">
      <c r="A110" s="22"/>
      <c r="B110" s="1"/>
      <c r="C110" s="41" t="s">
        <v>87</v>
      </c>
      <c r="D110" s="52"/>
      <c r="E110" s="43"/>
      <c r="F110" s="43"/>
      <c r="G110" s="53"/>
      <c r="H110" s="42"/>
      <c r="I110" s="42"/>
      <c r="J110" s="16"/>
    </row>
    <row r="111" spans="1:10" s="2" customFormat="1" ht="15.75">
      <c r="A111" s="22">
        <v>26</v>
      </c>
      <c r="C111" s="41" t="s">
        <v>50</v>
      </c>
      <c r="D111" s="44">
        <v>1</v>
      </c>
      <c r="E111" s="45" t="s">
        <v>2</v>
      </c>
      <c r="F111" s="46" t="s">
        <v>0</v>
      </c>
      <c r="G111" s="47">
        <v>0</v>
      </c>
      <c r="H111" s="56">
        <f>ROUND( D111*G111,2 )</f>
        <v>0</v>
      </c>
      <c r="I111" s="57"/>
      <c r="J111" s="16"/>
    </row>
    <row r="112" spans="1:10" s="2" customFormat="1" ht="15.75">
      <c r="A112" s="22"/>
      <c r="C112" s="41"/>
      <c r="D112" s="50"/>
      <c r="E112" s="51"/>
      <c r="F112" s="46" t="s">
        <v>1</v>
      </c>
      <c r="G112" s="47">
        <v>0</v>
      </c>
      <c r="H112" s="57"/>
      <c r="I112" s="56">
        <f>ROUND( D111*G112,2 )</f>
        <v>0</v>
      </c>
      <c r="J112" s="13"/>
    </row>
    <row r="113" spans="1:10" s="2" customFormat="1" ht="15.75">
      <c r="A113" s="22"/>
      <c r="C113" s="41"/>
      <c r="D113" s="50"/>
      <c r="E113" s="51"/>
      <c r="F113" s="46"/>
      <c r="G113" s="47"/>
      <c r="H113" s="57"/>
      <c r="I113" s="56"/>
      <c r="J113" s="13"/>
    </row>
    <row r="114" spans="1:10" s="2" customFormat="1" ht="45.75">
      <c r="A114" s="22"/>
      <c r="B114" s="1"/>
      <c r="C114" s="41" t="s">
        <v>87</v>
      </c>
      <c r="D114" s="52"/>
      <c r="E114" s="43"/>
      <c r="F114" s="43"/>
      <c r="G114" s="53"/>
      <c r="H114" s="42"/>
      <c r="I114" s="42"/>
      <c r="J114" s="16"/>
    </row>
    <row r="115" spans="1:10" s="2" customFormat="1" ht="15.75">
      <c r="A115" s="22">
        <v>27</v>
      </c>
      <c r="C115" s="41" t="s">
        <v>39</v>
      </c>
      <c r="D115" s="44">
        <v>4</v>
      </c>
      <c r="E115" s="45" t="s">
        <v>2</v>
      </c>
      <c r="F115" s="46" t="s">
        <v>0</v>
      </c>
      <c r="G115" s="47">
        <v>0</v>
      </c>
      <c r="H115" s="56">
        <f>ROUND( D115*G115,2 )</f>
        <v>0</v>
      </c>
      <c r="I115" s="57"/>
      <c r="J115" s="16"/>
    </row>
    <row r="116" spans="1:10" s="2" customFormat="1" ht="15.75">
      <c r="A116" s="22"/>
      <c r="C116" s="41"/>
      <c r="D116" s="50"/>
      <c r="E116" s="51"/>
      <c r="F116" s="46" t="s">
        <v>1</v>
      </c>
      <c r="G116" s="47">
        <v>0</v>
      </c>
      <c r="H116" s="57"/>
      <c r="I116" s="56">
        <f>ROUND( D115*G116,2 )</f>
        <v>0</v>
      </c>
      <c r="J116" s="13"/>
    </row>
    <row r="117" spans="1:10" s="2" customFormat="1" ht="15.75">
      <c r="A117" s="22"/>
      <c r="C117" s="41"/>
      <c r="D117" s="50"/>
      <c r="E117" s="51"/>
      <c r="F117" s="46"/>
      <c r="G117" s="55"/>
      <c r="H117" s="57"/>
      <c r="I117" s="56"/>
      <c r="J117" s="13"/>
    </row>
    <row r="118" spans="1:10" s="2" customFormat="1" ht="45.75">
      <c r="A118" s="22"/>
      <c r="B118" s="1"/>
      <c r="C118" s="41" t="s">
        <v>87</v>
      </c>
      <c r="D118" s="52"/>
      <c r="E118" s="43"/>
      <c r="F118" s="43"/>
      <c r="G118" s="42"/>
      <c r="H118" s="42"/>
      <c r="I118" s="42"/>
      <c r="J118" s="16"/>
    </row>
    <row r="119" spans="1:10" s="2" customFormat="1" ht="15.75">
      <c r="A119" s="22">
        <v>28</v>
      </c>
      <c r="C119" s="41" t="s">
        <v>40</v>
      </c>
      <c r="D119" s="44">
        <v>5</v>
      </c>
      <c r="E119" s="45" t="s">
        <v>2</v>
      </c>
      <c r="F119" s="46" t="s">
        <v>0</v>
      </c>
      <c r="G119" s="47">
        <v>0</v>
      </c>
      <c r="H119" s="56">
        <f>ROUND( D119*G119,2 )</f>
        <v>0</v>
      </c>
      <c r="I119" s="57"/>
      <c r="J119" s="16"/>
    </row>
    <row r="120" spans="1:10" s="2" customFormat="1" ht="15.75">
      <c r="A120" s="22"/>
      <c r="C120" s="41"/>
      <c r="D120" s="50"/>
      <c r="E120" s="51"/>
      <c r="F120" s="46" t="s">
        <v>1</v>
      </c>
      <c r="G120" s="47">
        <v>0</v>
      </c>
      <c r="H120" s="57"/>
      <c r="I120" s="56">
        <f>ROUND( D119*G120,2 )</f>
        <v>0</v>
      </c>
      <c r="J120" s="13"/>
    </row>
    <row r="121" spans="1:10" s="2" customFormat="1" ht="15.75">
      <c r="A121" s="22"/>
      <c r="C121" s="41"/>
      <c r="D121" s="50"/>
      <c r="E121" s="51"/>
      <c r="F121" s="46"/>
      <c r="G121" s="53"/>
      <c r="H121" s="57"/>
      <c r="I121" s="56"/>
      <c r="J121" s="13"/>
    </row>
    <row r="122" spans="1:10" s="2" customFormat="1" ht="60.75">
      <c r="A122" s="22"/>
      <c r="B122" s="1"/>
      <c r="C122" s="41" t="s">
        <v>43</v>
      </c>
      <c r="D122" s="52"/>
      <c r="E122" s="43"/>
      <c r="F122" s="43"/>
      <c r="G122" s="53"/>
      <c r="H122" s="42"/>
      <c r="I122" s="42"/>
      <c r="J122" s="16"/>
    </row>
    <row r="123" spans="1:10" s="2" customFormat="1" ht="15.75">
      <c r="A123" s="22">
        <v>29</v>
      </c>
      <c r="C123" s="41" t="s">
        <v>41</v>
      </c>
      <c r="D123" s="44">
        <v>1</v>
      </c>
      <c r="E123" s="45" t="s">
        <v>2</v>
      </c>
      <c r="F123" s="46" t="s">
        <v>0</v>
      </c>
      <c r="G123" s="47">
        <v>0</v>
      </c>
      <c r="H123" s="56">
        <f>ROUND( D123*G123,2 )</f>
        <v>0</v>
      </c>
      <c r="I123" s="57"/>
      <c r="J123" s="16"/>
    </row>
    <row r="124" spans="1:10" s="2" customFormat="1" ht="15.75">
      <c r="A124" s="22"/>
      <c r="C124" s="41"/>
      <c r="D124" s="50"/>
      <c r="E124" s="51"/>
      <c r="F124" s="46" t="s">
        <v>1</v>
      </c>
      <c r="G124" s="47">
        <v>0</v>
      </c>
      <c r="H124" s="57"/>
      <c r="I124" s="56">
        <f>ROUND( D123*G124,2 )</f>
        <v>0</v>
      </c>
      <c r="J124" s="13"/>
    </row>
    <row r="125" spans="1:10" s="2" customFormat="1" ht="15.75">
      <c r="A125" s="22"/>
      <c r="C125" s="41"/>
      <c r="D125" s="50"/>
      <c r="E125" s="51"/>
      <c r="F125" s="46"/>
      <c r="G125" s="47"/>
      <c r="H125" s="57"/>
      <c r="I125" s="56"/>
      <c r="J125" s="13"/>
    </row>
    <row r="126" spans="1:10" s="2" customFormat="1" ht="75.75">
      <c r="A126" s="22"/>
      <c r="B126" s="1"/>
      <c r="C126" s="41" t="s">
        <v>56</v>
      </c>
      <c r="D126" s="52"/>
      <c r="E126" s="43"/>
      <c r="F126" s="43"/>
      <c r="G126" s="53"/>
      <c r="H126" s="42"/>
      <c r="I126" s="42"/>
      <c r="J126" s="16"/>
    </row>
    <row r="127" spans="1:10" s="2" customFormat="1" ht="15.75">
      <c r="A127" s="22">
        <v>30</v>
      </c>
      <c r="C127" s="41" t="s">
        <v>44</v>
      </c>
      <c r="D127" s="44">
        <v>1</v>
      </c>
      <c r="E127" s="45" t="s">
        <v>2</v>
      </c>
      <c r="F127" s="46" t="s">
        <v>0</v>
      </c>
      <c r="G127" s="47">
        <v>0</v>
      </c>
      <c r="H127" s="56">
        <f>ROUND( D127*G127,2 )</f>
        <v>0</v>
      </c>
      <c r="I127" s="57"/>
      <c r="J127" s="16"/>
    </row>
    <row r="128" spans="1:10" s="2" customFormat="1" ht="15.75">
      <c r="A128" s="22"/>
      <c r="C128" s="41"/>
      <c r="D128" s="50"/>
      <c r="E128" s="51"/>
      <c r="F128" s="46" t="s">
        <v>1</v>
      </c>
      <c r="G128" s="47">
        <v>0</v>
      </c>
      <c r="H128" s="57"/>
      <c r="I128" s="56">
        <f>ROUND( D127*G128,2 )</f>
        <v>0</v>
      </c>
      <c r="J128" s="13"/>
    </row>
    <row r="129" spans="1:10" s="2" customFormat="1" ht="15.75">
      <c r="A129" s="22"/>
      <c r="C129" s="41"/>
      <c r="D129" s="50"/>
      <c r="E129" s="51"/>
      <c r="F129" s="46"/>
      <c r="G129" s="55"/>
      <c r="H129" s="57"/>
      <c r="I129" s="56"/>
      <c r="J129" s="13"/>
    </row>
    <row r="130" spans="1:10" s="2" customFormat="1" ht="30.75">
      <c r="A130" s="22"/>
      <c r="B130" s="1"/>
      <c r="C130" s="41" t="s">
        <v>7</v>
      </c>
      <c r="D130" s="52"/>
      <c r="E130" s="43"/>
      <c r="F130" s="43"/>
      <c r="G130" s="42"/>
      <c r="H130" s="42"/>
      <c r="I130" s="42"/>
      <c r="J130" s="16"/>
    </row>
    <row r="131" spans="1:10" s="2" customFormat="1" ht="15.75">
      <c r="A131" s="22">
        <v>31</v>
      </c>
      <c r="C131" s="41" t="s">
        <v>8</v>
      </c>
      <c r="D131" s="44">
        <v>1</v>
      </c>
      <c r="E131" s="45" t="s">
        <v>2</v>
      </c>
      <c r="F131" s="46" t="s">
        <v>0</v>
      </c>
      <c r="G131" s="47">
        <v>0</v>
      </c>
      <c r="H131" s="56">
        <f>ROUND( D131*G131,2 )</f>
        <v>0</v>
      </c>
      <c r="I131" s="57"/>
      <c r="J131" s="16"/>
    </row>
    <row r="132" spans="1:10" s="2" customFormat="1" ht="15.75">
      <c r="A132" s="22"/>
      <c r="C132" s="41"/>
      <c r="D132" s="50"/>
      <c r="E132" s="51"/>
      <c r="F132" s="46" t="s">
        <v>1</v>
      </c>
      <c r="G132" s="47">
        <v>0</v>
      </c>
      <c r="H132" s="57"/>
      <c r="I132" s="56">
        <f>ROUND( D131*G132,2 )</f>
        <v>0</v>
      </c>
      <c r="J132" s="13"/>
    </row>
    <row r="133" spans="1:10" s="2" customFormat="1" ht="15.75">
      <c r="A133" s="22"/>
      <c r="C133" s="41"/>
      <c r="D133" s="50"/>
      <c r="E133" s="51"/>
      <c r="F133" s="46"/>
      <c r="G133" s="53"/>
      <c r="H133" s="57"/>
      <c r="I133" s="56"/>
      <c r="J133" s="13"/>
    </row>
    <row r="134" spans="1:10" s="2" customFormat="1" ht="60.75">
      <c r="A134" s="22"/>
      <c r="B134" s="1"/>
      <c r="C134" s="41" t="s">
        <v>57</v>
      </c>
      <c r="D134" s="52"/>
      <c r="E134" s="43"/>
      <c r="F134" s="43"/>
      <c r="G134" s="53"/>
      <c r="H134" s="42"/>
      <c r="I134" s="42"/>
      <c r="J134" s="16"/>
    </row>
    <row r="135" spans="1:10" s="2" customFormat="1" ht="15.75">
      <c r="A135" s="22">
        <v>32</v>
      </c>
      <c r="C135" s="41" t="s">
        <v>37</v>
      </c>
      <c r="D135" s="44">
        <v>2</v>
      </c>
      <c r="E135" s="45" t="s">
        <v>2</v>
      </c>
      <c r="F135" s="46" t="s">
        <v>0</v>
      </c>
      <c r="G135" s="47">
        <v>0</v>
      </c>
      <c r="H135" s="56">
        <f>ROUND( D135*G135,2 )</f>
        <v>0</v>
      </c>
      <c r="I135" s="57"/>
      <c r="J135" s="16"/>
    </row>
    <row r="136" spans="1:10" s="2" customFormat="1" ht="15.75">
      <c r="A136" s="22"/>
      <c r="C136" s="41"/>
      <c r="D136" s="50"/>
      <c r="E136" s="51"/>
      <c r="F136" s="46" t="s">
        <v>1</v>
      </c>
      <c r="G136" s="47">
        <v>0</v>
      </c>
      <c r="H136" s="57"/>
      <c r="I136" s="56">
        <f>ROUND( D135*G136,2 )</f>
        <v>0</v>
      </c>
      <c r="J136" s="13"/>
    </row>
    <row r="137" spans="1:10" s="2" customFormat="1" ht="15.75">
      <c r="A137" s="22"/>
      <c r="C137" s="41"/>
      <c r="D137" s="50"/>
      <c r="E137" s="51"/>
      <c r="F137" s="46"/>
      <c r="G137" s="47"/>
      <c r="H137" s="57"/>
      <c r="I137" s="56"/>
      <c r="J137" s="13"/>
    </row>
    <row r="138" spans="1:10" s="2" customFormat="1" ht="60.75">
      <c r="A138" s="22"/>
      <c r="B138" s="1"/>
      <c r="C138" s="41" t="s">
        <v>57</v>
      </c>
      <c r="D138" s="52"/>
      <c r="E138" s="43"/>
      <c r="F138" s="43"/>
      <c r="G138" s="53"/>
      <c r="H138" s="42"/>
      <c r="I138" s="42"/>
      <c r="J138" s="16"/>
    </row>
    <row r="139" spans="1:10" s="2" customFormat="1" ht="15.75">
      <c r="A139" s="22">
        <v>33</v>
      </c>
      <c r="C139" s="41" t="s">
        <v>38</v>
      </c>
      <c r="D139" s="44">
        <v>2</v>
      </c>
      <c r="E139" s="45" t="s">
        <v>2</v>
      </c>
      <c r="F139" s="46" t="s">
        <v>0</v>
      </c>
      <c r="G139" s="47">
        <v>0</v>
      </c>
      <c r="H139" s="56">
        <f>ROUND( D139*G139,2 )</f>
        <v>0</v>
      </c>
      <c r="I139" s="57"/>
      <c r="J139" s="16"/>
    </row>
    <row r="140" spans="1:10" s="2" customFormat="1" ht="15.75">
      <c r="A140" s="22"/>
      <c r="C140" s="41"/>
      <c r="D140" s="50"/>
      <c r="E140" s="51"/>
      <c r="F140" s="46" t="s">
        <v>1</v>
      </c>
      <c r="G140" s="47">
        <v>0</v>
      </c>
      <c r="H140" s="57"/>
      <c r="I140" s="56">
        <f>ROUND( D139*G140,2 )</f>
        <v>0</v>
      </c>
      <c r="J140" s="13"/>
    </row>
    <row r="141" spans="1:10" s="2" customFormat="1" ht="15.75">
      <c r="A141" s="22"/>
      <c r="C141" s="41"/>
      <c r="D141" s="50"/>
      <c r="E141" s="51"/>
      <c r="F141" s="46"/>
      <c r="G141" s="55"/>
      <c r="H141" s="57"/>
      <c r="I141" s="56"/>
      <c r="J141" s="13"/>
    </row>
    <row r="142" spans="1:10" s="2" customFormat="1" ht="60.75">
      <c r="A142" s="22"/>
      <c r="B142" s="1"/>
      <c r="C142" s="41" t="s">
        <v>57</v>
      </c>
      <c r="D142" s="52"/>
      <c r="E142" s="43"/>
      <c r="F142" s="43"/>
      <c r="G142" s="42"/>
      <c r="H142" s="42"/>
      <c r="I142" s="42"/>
      <c r="J142" s="16"/>
    </row>
    <row r="143" spans="1:10" s="2" customFormat="1" ht="15.75">
      <c r="A143" s="22">
        <v>34</v>
      </c>
      <c r="C143" s="41" t="s">
        <v>39</v>
      </c>
      <c r="D143" s="44">
        <v>2</v>
      </c>
      <c r="E143" s="45" t="s">
        <v>2</v>
      </c>
      <c r="F143" s="46" t="s">
        <v>0</v>
      </c>
      <c r="G143" s="47">
        <v>0</v>
      </c>
      <c r="H143" s="56">
        <f>ROUND( D143*G143,2 )</f>
        <v>0</v>
      </c>
      <c r="I143" s="57"/>
      <c r="J143" s="16"/>
    </row>
    <row r="144" spans="1:10" s="2" customFormat="1" ht="15.75">
      <c r="A144" s="22"/>
      <c r="C144" s="41"/>
      <c r="D144" s="50"/>
      <c r="E144" s="51"/>
      <c r="F144" s="46" t="s">
        <v>1</v>
      </c>
      <c r="G144" s="47">
        <v>0</v>
      </c>
      <c r="H144" s="57"/>
      <c r="I144" s="56">
        <f>ROUND( D143*G144,2 )</f>
        <v>0</v>
      </c>
      <c r="J144" s="13"/>
    </row>
    <row r="145" spans="1:10" s="2" customFormat="1" ht="15.75">
      <c r="A145" s="22"/>
      <c r="C145" s="41"/>
      <c r="D145" s="50"/>
      <c r="E145" s="51"/>
      <c r="F145" s="46"/>
      <c r="G145" s="53"/>
      <c r="H145" s="57"/>
      <c r="I145" s="56"/>
      <c r="J145" s="13"/>
    </row>
    <row r="146" spans="1:10" s="2" customFormat="1" ht="60.75">
      <c r="A146" s="22"/>
      <c r="B146" s="1"/>
      <c r="C146" s="41" t="s">
        <v>57</v>
      </c>
      <c r="D146" s="52"/>
      <c r="E146" s="43"/>
      <c r="F146" s="43"/>
      <c r="G146" s="53"/>
      <c r="H146" s="42"/>
      <c r="I146" s="42"/>
      <c r="J146" s="16"/>
    </row>
    <row r="147" spans="1:10" s="2" customFormat="1" ht="15.75">
      <c r="A147" s="22">
        <v>35</v>
      </c>
      <c r="C147" s="41" t="s">
        <v>40</v>
      </c>
      <c r="D147" s="44">
        <v>5</v>
      </c>
      <c r="E147" s="45" t="s">
        <v>2</v>
      </c>
      <c r="F147" s="46" t="s">
        <v>0</v>
      </c>
      <c r="G147" s="47">
        <v>0</v>
      </c>
      <c r="H147" s="56">
        <f>ROUND( D147*G147,2 )</f>
        <v>0</v>
      </c>
      <c r="I147" s="57"/>
      <c r="J147" s="16"/>
    </row>
    <row r="148" spans="1:10" s="2" customFormat="1" ht="15.75">
      <c r="A148" s="22"/>
      <c r="C148" s="41"/>
      <c r="D148" s="50"/>
      <c r="E148" s="51"/>
      <c r="F148" s="46" t="s">
        <v>1</v>
      </c>
      <c r="G148" s="47">
        <v>0</v>
      </c>
      <c r="H148" s="57"/>
      <c r="I148" s="56">
        <f>ROUND( D147*G148,2 )</f>
        <v>0</v>
      </c>
      <c r="J148" s="13"/>
    </row>
    <row r="149" spans="1:10" s="2" customFormat="1" ht="15.75">
      <c r="A149" s="22"/>
      <c r="C149" s="41"/>
      <c r="D149" s="50"/>
      <c r="E149" s="51"/>
      <c r="F149" s="46"/>
      <c r="G149" s="47"/>
      <c r="H149" s="57"/>
      <c r="I149" s="56"/>
      <c r="J149" s="13"/>
    </row>
    <row r="150" spans="1:10" s="2" customFormat="1" ht="45.75">
      <c r="A150" s="22"/>
      <c r="B150" s="1"/>
      <c r="C150" s="41" t="s">
        <v>45</v>
      </c>
      <c r="D150" s="52"/>
      <c r="E150" s="43"/>
      <c r="F150" s="43"/>
      <c r="G150" s="53"/>
      <c r="H150" s="42"/>
      <c r="I150" s="42"/>
      <c r="J150" s="16"/>
    </row>
    <row r="151" spans="1:10" s="2" customFormat="1" ht="15.75">
      <c r="A151" s="22">
        <v>36</v>
      </c>
      <c r="C151" s="41" t="s">
        <v>49</v>
      </c>
      <c r="D151" s="44">
        <v>1</v>
      </c>
      <c r="E151" s="45" t="s">
        <v>2</v>
      </c>
      <c r="F151" s="46" t="s">
        <v>0</v>
      </c>
      <c r="G151" s="47">
        <v>0</v>
      </c>
      <c r="H151" s="56">
        <f>ROUND( D151*G151,2 )</f>
        <v>0</v>
      </c>
      <c r="I151" s="57"/>
      <c r="J151" s="13"/>
    </row>
    <row r="152" spans="1:10" s="2" customFormat="1" ht="15.75">
      <c r="A152" s="22"/>
      <c r="C152" s="41"/>
      <c r="D152" s="50"/>
      <c r="E152" s="51"/>
      <c r="F152" s="46" t="s">
        <v>1</v>
      </c>
      <c r="G152" s="47">
        <v>0</v>
      </c>
      <c r="H152" s="57"/>
      <c r="I152" s="56">
        <f>ROUND( D151*G152,2 )</f>
        <v>0</v>
      </c>
      <c r="J152" s="13"/>
    </row>
    <row r="153" spans="1:10" s="2" customFormat="1" ht="15.75">
      <c r="A153" s="22"/>
      <c r="B153" s="1"/>
      <c r="C153" s="41"/>
      <c r="D153" s="52"/>
      <c r="E153" s="43"/>
      <c r="F153" s="43"/>
      <c r="G153" s="42"/>
      <c r="H153" s="42"/>
      <c r="I153" s="42"/>
      <c r="J153" s="13"/>
    </row>
    <row r="154" spans="1:10" s="2" customFormat="1" ht="150.75">
      <c r="A154" s="22"/>
      <c r="B154" s="1"/>
      <c r="C154" s="41" t="s">
        <v>143</v>
      </c>
      <c r="D154" s="52"/>
      <c r="E154" s="43"/>
      <c r="F154" s="43"/>
      <c r="G154" s="42"/>
      <c r="H154" s="42"/>
      <c r="I154" s="42"/>
      <c r="J154" s="16"/>
    </row>
    <row r="155" spans="1:10" s="2" customFormat="1" ht="15.75">
      <c r="A155" s="22">
        <v>37</v>
      </c>
      <c r="C155" s="41" t="s">
        <v>39</v>
      </c>
      <c r="D155" s="44">
        <v>6</v>
      </c>
      <c r="E155" s="45" t="s">
        <v>2</v>
      </c>
      <c r="F155" s="46" t="s">
        <v>0</v>
      </c>
      <c r="G155" s="47">
        <v>0</v>
      </c>
      <c r="H155" s="56">
        <f>ROUND( D155*G155,2 )</f>
        <v>0</v>
      </c>
      <c r="I155" s="57"/>
      <c r="J155" s="13"/>
    </row>
    <row r="156" spans="1:10" s="2" customFormat="1" ht="15.75">
      <c r="A156" s="22"/>
      <c r="C156" s="41"/>
      <c r="D156" s="50"/>
      <c r="E156" s="51"/>
      <c r="F156" s="46" t="s">
        <v>1</v>
      </c>
      <c r="G156" s="47">
        <v>0</v>
      </c>
      <c r="H156" s="57"/>
      <c r="I156" s="56">
        <f>ROUND( D155*G156,2 )</f>
        <v>0</v>
      </c>
      <c r="J156" s="13"/>
    </row>
    <row r="157" spans="1:10" s="2" customFormat="1" ht="15.75">
      <c r="A157" s="22"/>
      <c r="C157" s="41"/>
      <c r="D157" s="50"/>
      <c r="E157" s="51"/>
      <c r="F157" s="46"/>
      <c r="G157" s="53"/>
      <c r="H157" s="57"/>
      <c r="I157" s="56"/>
      <c r="J157" s="13"/>
    </row>
    <row r="158" spans="1:10" s="2" customFormat="1" ht="135.75">
      <c r="A158" s="22"/>
      <c r="B158" s="1"/>
      <c r="C158" s="41" t="s">
        <v>61</v>
      </c>
      <c r="D158" s="52"/>
      <c r="E158" s="43"/>
      <c r="F158" s="43"/>
      <c r="G158" s="53"/>
      <c r="H158" s="42"/>
      <c r="I158" s="42"/>
      <c r="J158" s="16"/>
    </row>
    <row r="159" spans="1:10" s="2" customFormat="1" ht="15.75">
      <c r="A159" s="22">
        <v>38</v>
      </c>
      <c r="C159" s="41" t="s">
        <v>40</v>
      </c>
      <c r="D159" s="44">
        <v>2</v>
      </c>
      <c r="E159" s="45" t="s">
        <v>2</v>
      </c>
      <c r="F159" s="46" t="s">
        <v>0</v>
      </c>
      <c r="G159" s="47">
        <v>0</v>
      </c>
      <c r="H159" s="56">
        <f>ROUND( D159*G159,2 )</f>
        <v>0</v>
      </c>
      <c r="I159" s="57"/>
      <c r="J159" s="13"/>
    </row>
    <row r="160" spans="1:10" s="2" customFormat="1" ht="15.75">
      <c r="A160" s="22"/>
      <c r="C160" s="41"/>
      <c r="D160" s="50"/>
      <c r="E160" s="51"/>
      <c r="F160" s="46" t="s">
        <v>1</v>
      </c>
      <c r="G160" s="47">
        <v>0</v>
      </c>
      <c r="H160" s="57"/>
      <c r="I160" s="56">
        <f>ROUND( D159*G160,2 )</f>
        <v>0</v>
      </c>
      <c r="J160" s="13"/>
    </row>
    <row r="161" spans="1:10" s="2" customFormat="1" ht="15.75">
      <c r="A161" s="22"/>
      <c r="C161" s="41"/>
      <c r="D161" s="50"/>
      <c r="E161" s="51"/>
      <c r="F161" s="46"/>
      <c r="G161" s="47"/>
      <c r="H161" s="57"/>
      <c r="I161" s="56"/>
      <c r="J161" s="13"/>
    </row>
    <row r="162" spans="1:10" s="2" customFormat="1" ht="135.75">
      <c r="A162" s="22"/>
      <c r="B162" s="1"/>
      <c r="C162" s="41" t="s">
        <v>60</v>
      </c>
      <c r="D162" s="52"/>
      <c r="E162" s="43"/>
      <c r="F162" s="43"/>
      <c r="G162" s="53"/>
      <c r="H162" s="42"/>
      <c r="I162" s="42"/>
      <c r="J162" s="16"/>
    </row>
    <row r="163" spans="1:10" s="2" customFormat="1" ht="15.75">
      <c r="A163" s="22">
        <v>39</v>
      </c>
      <c r="C163" s="41" t="s">
        <v>59</v>
      </c>
      <c r="D163" s="44">
        <v>4</v>
      </c>
      <c r="E163" s="45" t="s">
        <v>2</v>
      </c>
      <c r="F163" s="46" t="s">
        <v>0</v>
      </c>
      <c r="G163" s="47">
        <v>0</v>
      </c>
      <c r="H163" s="56">
        <f>ROUND( D163*G163,2 )</f>
        <v>0</v>
      </c>
      <c r="I163" s="57"/>
      <c r="J163" s="13"/>
    </row>
    <row r="164" spans="1:10" s="2" customFormat="1" ht="15.75">
      <c r="A164" s="22"/>
      <c r="C164" s="41"/>
      <c r="D164" s="50"/>
      <c r="E164" s="51"/>
      <c r="F164" s="46" t="s">
        <v>1</v>
      </c>
      <c r="G164" s="47">
        <v>0</v>
      </c>
      <c r="H164" s="57"/>
      <c r="I164" s="56">
        <f>ROUND( D163*G164,2 )</f>
        <v>0</v>
      </c>
      <c r="J164" s="13"/>
    </row>
    <row r="165" spans="1:10" s="2" customFormat="1" ht="15.75">
      <c r="A165" s="22"/>
      <c r="C165" s="41"/>
      <c r="D165" s="44"/>
      <c r="E165" s="45"/>
      <c r="F165" s="46"/>
      <c r="G165" s="55"/>
      <c r="H165" s="56"/>
      <c r="I165" s="57"/>
      <c r="J165" s="13"/>
    </row>
    <row r="166" spans="1:10" s="2" customFormat="1" ht="30.75">
      <c r="A166" s="22"/>
      <c r="B166" s="1"/>
      <c r="C166" s="41" t="s">
        <v>55</v>
      </c>
      <c r="D166" s="52"/>
      <c r="E166" s="43"/>
      <c r="F166" s="43"/>
      <c r="G166" s="42"/>
      <c r="H166" s="42"/>
      <c r="I166" s="42"/>
      <c r="J166" s="16"/>
    </row>
    <row r="167" spans="1:10" s="2" customFormat="1" ht="15.75">
      <c r="A167" s="22">
        <v>40</v>
      </c>
      <c r="C167" s="41" t="s">
        <v>50</v>
      </c>
      <c r="D167" s="44">
        <v>12</v>
      </c>
      <c r="E167" s="45" t="s">
        <v>2</v>
      </c>
      <c r="F167" s="46" t="s">
        <v>0</v>
      </c>
      <c r="G167" s="47">
        <v>0</v>
      </c>
      <c r="H167" s="56">
        <f>ROUND( D167*G167,2 )</f>
        <v>0</v>
      </c>
      <c r="I167" s="57"/>
      <c r="J167" s="13"/>
    </row>
    <row r="168" spans="1:10" s="2" customFormat="1" ht="15.75">
      <c r="A168" s="22"/>
      <c r="C168" s="41"/>
      <c r="D168" s="50"/>
      <c r="E168" s="51"/>
      <c r="F168" s="46" t="s">
        <v>1</v>
      </c>
      <c r="G168" s="47">
        <v>0</v>
      </c>
      <c r="H168" s="57"/>
      <c r="I168" s="56">
        <f>ROUND( D167*G168,2 )</f>
        <v>0</v>
      </c>
      <c r="J168" s="13"/>
    </row>
    <row r="169" spans="1:10" s="2" customFormat="1" ht="15.75">
      <c r="A169" s="22"/>
      <c r="C169" s="41"/>
      <c r="D169" s="44"/>
      <c r="E169" s="45"/>
      <c r="F169" s="46"/>
      <c r="G169" s="53"/>
      <c r="H169" s="56"/>
      <c r="I169" s="57"/>
      <c r="J169" s="13"/>
    </row>
    <row r="170" spans="1:10" s="2" customFormat="1" ht="45.75">
      <c r="A170" s="22"/>
      <c r="B170" s="1"/>
      <c r="C170" s="41" t="s">
        <v>51</v>
      </c>
      <c r="D170" s="52"/>
      <c r="E170" s="43"/>
      <c r="F170" s="43"/>
      <c r="G170" s="53"/>
      <c r="H170" s="42"/>
      <c r="I170" s="42"/>
      <c r="J170" s="16"/>
    </row>
    <row r="171" spans="1:10" s="2" customFormat="1" ht="15.75">
      <c r="A171" s="22">
        <v>41</v>
      </c>
      <c r="C171" s="41" t="s">
        <v>50</v>
      </c>
      <c r="D171" s="44">
        <v>12</v>
      </c>
      <c r="E171" s="45" t="s">
        <v>2</v>
      </c>
      <c r="F171" s="46" t="s">
        <v>0</v>
      </c>
      <c r="G171" s="47">
        <v>0</v>
      </c>
      <c r="H171" s="56">
        <f>ROUND( D171*G171,2 )</f>
        <v>0</v>
      </c>
      <c r="I171" s="57"/>
      <c r="J171" s="13"/>
    </row>
    <row r="172" spans="1:10" s="2" customFormat="1" ht="15.75">
      <c r="A172" s="22"/>
      <c r="C172" s="41"/>
      <c r="D172" s="50"/>
      <c r="E172" s="51"/>
      <c r="F172" s="46" t="s">
        <v>1</v>
      </c>
      <c r="G172" s="47">
        <v>0</v>
      </c>
      <c r="H172" s="57"/>
      <c r="I172" s="56">
        <f>ROUND( D171*G172,2 )</f>
        <v>0</v>
      </c>
      <c r="J172" s="13"/>
    </row>
    <row r="173" spans="1:10" s="2" customFormat="1" ht="15.75">
      <c r="A173" s="22"/>
      <c r="C173" s="41"/>
      <c r="D173" s="44"/>
      <c r="E173" s="45"/>
      <c r="F173" s="46"/>
      <c r="G173" s="47"/>
      <c r="H173" s="56"/>
      <c r="I173" s="57"/>
      <c r="J173" s="13"/>
    </row>
    <row r="174" spans="1:10" s="2" customFormat="1" ht="15.75">
      <c r="A174" s="22"/>
      <c r="B174" s="1"/>
      <c r="C174" s="41" t="s">
        <v>156</v>
      </c>
      <c r="D174" s="52"/>
      <c r="E174" s="43"/>
      <c r="F174" s="43"/>
      <c r="G174" s="53"/>
      <c r="H174" s="42"/>
      <c r="I174" s="42"/>
      <c r="J174" s="16"/>
    </row>
    <row r="175" spans="1:10" s="2" customFormat="1" ht="15.75">
      <c r="A175" s="22">
        <v>42</v>
      </c>
      <c r="C175" s="41" t="s">
        <v>52</v>
      </c>
      <c r="D175" s="44">
        <v>1</v>
      </c>
      <c r="E175" s="45" t="s">
        <v>2</v>
      </c>
      <c r="F175" s="46" t="s">
        <v>0</v>
      </c>
      <c r="G175" s="47">
        <v>0</v>
      </c>
      <c r="H175" s="56">
        <f>ROUND( D175*G175,2 )</f>
        <v>0</v>
      </c>
      <c r="I175" s="57"/>
      <c r="J175" s="13"/>
    </row>
    <row r="176" spans="1:10" s="2" customFormat="1" ht="15.75">
      <c r="A176" s="22"/>
      <c r="C176" s="41"/>
      <c r="D176" s="50"/>
      <c r="E176" s="51"/>
      <c r="F176" s="46" t="s">
        <v>1</v>
      </c>
      <c r="G176" s="47">
        <v>0</v>
      </c>
      <c r="H176" s="57"/>
      <c r="I176" s="56">
        <f>ROUND( D175*G176,2 )</f>
        <v>0</v>
      </c>
      <c r="J176" s="13"/>
    </row>
    <row r="177" spans="1:10" s="2" customFormat="1" ht="15.75">
      <c r="A177" s="22"/>
      <c r="C177" s="41"/>
      <c r="D177" s="44"/>
      <c r="E177" s="45"/>
      <c r="F177" s="46"/>
      <c r="G177" s="55"/>
      <c r="H177" s="56"/>
      <c r="I177" s="57"/>
      <c r="J177" s="13"/>
    </row>
    <row r="178" spans="1:10" s="2" customFormat="1" ht="15.75">
      <c r="A178" s="22"/>
      <c r="B178" s="1"/>
      <c r="C178" s="41" t="s">
        <v>156</v>
      </c>
      <c r="D178" s="52"/>
      <c r="E178" s="43"/>
      <c r="F178" s="43"/>
      <c r="G178" s="42"/>
      <c r="H178" s="42"/>
      <c r="I178" s="42"/>
      <c r="J178" s="16"/>
    </row>
    <row r="179" spans="1:10" s="2" customFormat="1" ht="15.75">
      <c r="A179" s="22">
        <v>43</v>
      </c>
      <c r="C179" s="41" t="s">
        <v>53</v>
      </c>
      <c r="D179" s="44">
        <v>1</v>
      </c>
      <c r="E179" s="45" t="s">
        <v>2</v>
      </c>
      <c r="F179" s="46" t="s">
        <v>0</v>
      </c>
      <c r="G179" s="47">
        <v>0</v>
      </c>
      <c r="H179" s="56">
        <f>ROUND( D179*G179,2 )</f>
        <v>0</v>
      </c>
      <c r="I179" s="57"/>
      <c r="J179" s="13"/>
    </row>
    <row r="180" spans="1:10" s="2" customFormat="1" ht="15.75">
      <c r="A180" s="22"/>
      <c r="C180" s="41"/>
      <c r="D180" s="50"/>
      <c r="E180" s="51"/>
      <c r="F180" s="46" t="s">
        <v>1</v>
      </c>
      <c r="G180" s="47">
        <v>0</v>
      </c>
      <c r="H180" s="57"/>
      <c r="I180" s="56">
        <f>ROUND( D179*G180,2 )</f>
        <v>0</v>
      </c>
      <c r="J180" s="13"/>
    </row>
    <row r="181" spans="1:10" s="2" customFormat="1" ht="15.75">
      <c r="A181" s="22"/>
      <c r="C181" s="41"/>
      <c r="D181" s="44"/>
      <c r="E181" s="45"/>
      <c r="F181" s="46"/>
      <c r="G181" s="53"/>
      <c r="H181" s="56"/>
      <c r="I181" s="57"/>
      <c r="J181" s="13"/>
    </row>
    <row r="182" spans="1:10" s="2" customFormat="1" ht="60.75">
      <c r="A182" s="22"/>
      <c r="B182" s="1"/>
      <c r="C182" s="41" t="s">
        <v>54</v>
      </c>
      <c r="D182" s="52"/>
      <c r="E182" s="43"/>
      <c r="F182" s="43"/>
      <c r="G182" s="53"/>
      <c r="H182" s="42"/>
      <c r="I182" s="42"/>
      <c r="J182" s="16"/>
    </row>
    <row r="183" spans="1:10" s="2" customFormat="1" ht="15.75">
      <c r="A183" s="22">
        <v>44</v>
      </c>
      <c r="C183" s="41" t="s">
        <v>37</v>
      </c>
      <c r="D183" s="44">
        <v>4</v>
      </c>
      <c r="E183" s="45" t="s">
        <v>2</v>
      </c>
      <c r="F183" s="46" t="s">
        <v>0</v>
      </c>
      <c r="G183" s="47">
        <v>0</v>
      </c>
      <c r="H183" s="56">
        <f>ROUND( D183*G183,2 )</f>
        <v>0</v>
      </c>
      <c r="I183" s="57"/>
      <c r="J183" s="13"/>
    </row>
    <row r="184" spans="1:10" s="2" customFormat="1" ht="15.75">
      <c r="A184" s="22"/>
      <c r="C184" s="41"/>
      <c r="D184" s="50"/>
      <c r="E184" s="51"/>
      <c r="F184" s="46" t="s">
        <v>1</v>
      </c>
      <c r="G184" s="47">
        <v>0</v>
      </c>
      <c r="H184" s="57"/>
      <c r="I184" s="56">
        <f>ROUND( D183*G184,2 )</f>
        <v>0</v>
      </c>
      <c r="J184" s="13"/>
    </row>
    <row r="185" spans="1:10" s="2" customFormat="1" ht="15.75">
      <c r="A185" s="22"/>
      <c r="C185" s="41"/>
      <c r="D185" s="44"/>
      <c r="E185" s="45"/>
      <c r="F185" s="46"/>
      <c r="G185" s="47"/>
      <c r="H185" s="56"/>
      <c r="I185" s="57"/>
      <c r="J185" s="13"/>
    </row>
    <row r="186" spans="1:10" s="2" customFormat="1" ht="45.75">
      <c r="A186" s="22"/>
      <c r="B186" s="1"/>
      <c r="C186" s="41" t="s">
        <v>63</v>
      </c>
      <c r="D186" s="52"/>
      <c r="E186" s="43"/>
      <c r="F186" s="43"/>
      <c r="G186" s="53"/>
      <c r="H186" s="42"/>
      <c r="I186" s="42"/>
      <c r="J186" s="16"/>
    </row>
    <row r="187" spans="1:10" s="2" customFormat="1" ht="15.75">
      <c r="A187" s="22">
        <v>45</v>
      </c>
      <c r="C187" s="41" t="s">
        <v>50</v>
      </c>
      <c r="D187" s="44">
        <v>13</v>
      </c>
      <c r="E187" s="45" t="s">
        <v>2</v>
      </c>
      <c r="F187" s="46" t="s">
        <v>0</v>
      </c>
      <c r="G187" s="47">
        <v>0</v>
      </c>
      <c r="H187" s="56">
        <f>ROUND( D187*G187,2 )</f>
        <v>0</v>
      </c>
      <c r="I187" s="57"/>
      <c r="J187" s="13"/>
    </row>
    <row r="188" spans="1:10" s="2" customFormat="1" ht="15.75">
      <c r="A188" s="22"/>
      <c r="C188" s="41"/>
      <c r="D188" s="50"/>
      <c r="E188" s="51"/>
      <c r="F188" s="46" t="s">
        <v>1</v>
      </c>
      <c r="G188" s="47">
        <v>0</v>
      </c>
      <c r="H188" s="57"/>
      <c r="I188" s="56">
        <f>ROUND( D187*G188,2 )</f>
        <v>0</v>
      </c>
      <c r="J188" s="13"/>
    </row>
    <row r="189" spans="1:10" s="2" customFormat="1" ht="15.75">
      <c r="A189" s="22"/>
      <c r="C189" s="41"/>
      <c r="D189" s="44"/>
      <c r="E189" s="45"/>
      <c r="F189" s="46"/>
      <c r="G189" s="55"/>
      <c r="H189" s="56"/>
      <c r="I189" s="57"/>
      <c r="J189" s="13"/>
    </row>
    <row r="190" spans="1:10" s="2" customFormat="1" ht="45.75">
      <c r="A190" s="22"/>
      <c r="B190" s="1"/>
      <c r="C190" s="41" t="s">
        <v>64</v>
      </c>
      <c r="D190" s="52"/>
      <c r="E190" s="43"/>
      <c r="F190" s="43"/>
      <c r="G190" s="42"/>
      <c r="H190" s="42"/>
      <c r="I190" s="42"/>
      <c r="J190" s="16"/>
    </row>
    <row r="191" spans="1:10" s="2" customFormat="1" ht="15.75">
      <c r="A191" s="22">
        <v>46</v>
      </c>
      <c r="C191" s="41" t="s">
        <v>50</v>
      </c>
      <c r="D191" s="44">
        <v>14</v>
      </c>
      <c r="E191" s="45" t="s">
        <v>2</v>
      </c>
      <c r="F191" s="46" t="s">
        <v>0</v>
      </c>
      <c r="G191" s="47">
        <v>0</v>
      </c>
      <c r="H191" s="56">
        <f>ROUND( D191*G191,2 )</f>
        <v>0</v>
      </c>
      <c r="I191" s="57"/>
      <c r="J191" s="13"/>
    </row>
    <row r="192" spans="1:10" s="2" customFormat="1" ht="15.75">
      <c r="A192" s="22"/>
      <c r="C192" s="41"/>
      <c r="D192" s="50"/>
      <c r="E192" s="51"/>
      <c r="F192" s="46" t="s">
        <v>1</v>
      </c>
      <c r="G192" s="47">
        <v>0</v>
      </c>
      <c r="H192" s="57"/>
      <c r="I192" s="56">
        <f>ROUND( D191*G192,2 )</f>
        <v>0</v>
      </c>
      <c r="J192" s="13"/>
    </row>
    <row r="193" spans="1:10" s="2" customFormat="1" ht="15.75">
      <c r="A193" s="22"/>
      <c r="C193" s="60"/>
      <c r="D193" s="50"/>
      <c r="E193" s="51"/>
      <c r="F193" s="46"/>
      <c r="G193" s="53"/>
      <c r="H193" s="57"/>
      <c r="I193" s="56"/>
      <c r="J193" s="13"/>
    </row>
    <row r="194" spans="1:10" s="2" customFormat="1" ht="75.75">
      <c r="A194" s="22"/>
      <c r="C194" s="41" t="s">
        <v>149</v>
      </c>
      <c r="D194" s="60"/>
      <c r="E194" s="60"/>
      <c r="F194" s="60"/>
      <c r="G194" s="53"/>
      <c r="H194" s="60"/>
      <c r="I194" s="60"/>
    </row>
    <row r="195" spans="1:10" s="2" customFormat="1" ht="15.75">
      <c r="A195" s="22">
        <v>47</v>
      </c>
      <c r="C195" s="41" t="s">
        <v>148</v>
      </c>
      <c r="D195" s="44">
        <v>1</v>
      </c>
      <c r="E195" s="45" t="s">
        <v>2</v>
      </c>
      <c r="F195" s="46" t="s">
        <v>0</v>
      </c>
      <c r="G195" s="47">
        <v>0</v>
      </c>
      <c r="H195" s="56">
        <f>ROUND( D195*G195,2 )</f>
        <v>0</v>
      </c>
      <c r="I195" s="57"/>
      <c r="J195" s="13"/>
    </row>
    <row r="196" spans="1:10" s="2" customFormat="1" ht="15.75">
      <c r="A196" s="22"/>
      <c r="C196" s="41"/>
      <c r="D196" s="50"/>
      <c r="E196" s="51"/>
      <c r="F196" s="46" t="s">
        <v>1</v>
      </c>
      <c r="G196" s="47">
        <v>0</v>
      </c>
      <c r="H196" s="57"/>
      <c r="I196" s="56">
        <f>ROUND( D195*G196,2 )</f>
        <v>0</v>
      </c>
      <c r="J196" s="13"/>
    </row>
    <row r="197" spans="1:10" s="2" customFormat="1" ht="15.75">
      <c r="A197" s="22"/>
      <c r="C197" s="41"/>
      <c r="D197" s="50"/>
      <c r="E197" s="51"/>
      <c r="F197" s="46"/>
      <c r="G197" s="47"/>
      <c r="H197" s="57"/>
      <c r="I197" s="56"/>
      <c r="J197" s="13"/>
    </row>
    <row r="198" spans="1:10" s="2" customFormat="1" ht="15.75">
      <c r="A198" s="22"/>
      <c r="C198" s="41" t="s">
        <v>154</v>
      </c>
      <c r="D198" s="60"/>
      <c r="E198" s="60"/>
      <c r="F198" s="60"/>
      <c r="G198" s="53"/>
      <c r="H198" s="60"/>
      <c r="I198" s="60"/>
    </row>
    <row r="199" spans="1:10" s="2" customFormat="1" ht="15.75">
      <c r="A199" s="22">
        <v>48</v>
      </c>
      <c r="C199" s="41" t="s">
        <v>148</v>
      </c>
      <c r="D199" s="44">
        <v>1</v>
      </c>
      <c r="E199" s="45" t="s">
        <v>2</v>
      </c>
      <c r="F199" s="46" t="s">
        <v>0</v>
      </c>
      <c r="G199" s="47">
        <v>0</v>
      </c>
      <c r="H199" s="56">
        <f>ROUND( D199*G199,2 )</f>
        <v>0</v>
      </c>
      <c r="I199" s="57"/>
      <c r="J199" s="13"/>
    </row>
    <row r="200" spans="1:10" s="2" customFormat="1" ht="15.75">
      <c r="A200" s="22"/>
      <c r="C200" s="41"/>
      <c r="D200" s="50"/>
      <c r="E200" s="51"/>
      <c r="F200" s="46" t="s">
        <v>1</v>
      </c>
      <c r="G200" s="47">
        <v>0</v>
      </c>
      <c r="H200" s="57"/>
      <c r="I200" s="56">
        <f>ROUND( D199*G200,2 )</f>
        <v>0</v>
      </c>
      <c r="J200" s="13"/>
    </row>
    <row r="201" spans="1:10" s="2" customFormat="1" ht="15.75">
      <c r="A201" s="22"/>
      <c r="C201" s="41"/>
      <c r="D201" s="50"/>
      <c r="E201" s="51"/>
      <c r="F201" s="46"/>
      <c r="G201" s="55"/>
      <c r="H201" s="57"/>
      <c r="I201" s="56"/>
      <c r="J201" s="13"/>
    </row>
    <row r="202" spans="1:10" s="2" customFormat="1" ht="105.75">
      <c r="A202" s="22"/>
      <c r="C202" s="41" t="s">
        <v>150</v>
      </c>
      <c r="D202" s="60"/>
      <c r="E202" s="60"/>
      <c r="F202" s="60"/>
      <c r="G202" s="60"/>
      <c r="H202" s="60"/>
      <c r="I202" s="60"/>
    </row>
    <row r="203" spans="1:10" s="2" customFormat="1" ht="15.75">
      <c r="A203" s="22">
        <v>49</v>
      </c>
      <c r="C203" s="41" t="s">
        <v>151</v>
      </c>
      <c r="D203" s="44">
        <v>1</v>
      </c>
      <c r="E203" s="45" t="s">
        <v>2</v>
      </c>
      <c r="F203" s="46" t="s">
        <v>0</v>
      </c>
      <c r="G203" s="47">
        <v>0</v>
      </c>
      <c r="H203" s="56">
        <f>ROUND( D203*G203,2 )</f>
        <v>0</v>
      </c>
      <c r="I203" s="57"/>
      <c r="J203" s="13"/>
    </row>
    <row r="204" spans="1:10" s="2" customFormat="1" ht="15.75">
      <c r="A204" s="22"/>
      <c r="C204" s="41"/>
      <c r="D204" s="50"/>
      <c r="E204" s="51"/>
      <c r="F204" s="46" t="s">
        <v>1</v>
      </c>
      <c r="G204" s="47">
        <v>0</v>
      </c>
      <c r="H204" s="57"/>
      <c r="I204" s="56">
        <f>ROUND( D203*G204,2 )</f>
        <v>0</v>
      </c>
      <c r="J204" s="13"/>
    </row>
    <row r="205" spans="1:10" s="2" customFormat="1" ht="15.75">
      <c r="A205" s="22"/>
      <c r="C205" s="41"/>
      <c r="D205" s="50"/>
      <c r="E205" s="51"/>
      <c r="F205" s="46"/>
      <c r="G205" s="53"/>
      <c r="H205" s="57"/>
      <c r="I205" s="56"/>
      <c r="J205" s="13"/>
    </row>
    <row r="206" spans="1:10" s="2" customFormat="1" ht="30.75">
      <c r="A206" s="22"/>
      <c r="B206" s="1"/>
      <c r="C206" s="41" t="s">
        <v>152</v>
      </c>
      <c r="D206" s="52"/>
      <c r="E206" s="43"/>
      <c r="F206" s="43"/>
      <c r="G206" s="53"/>
      <c r="H206" s="42"/>
      <c r="I206" s="42"/>
      <c r="J206" s="16"/>
    </row>
    <row r="207" spans="1:10" s="2" customFormat="1" ht="15.75">
      <c r="A207" s="22">
        <v>50</v>
      </c>
      <c r="C207" s="41" t="s">
        <v>153</v>
      </c>
      <c r="D207" s="44">
        <v>1</v>
      </c>
      <c r="E207" s="45" t="s">
        <v>2</v>
      </c>
      <c r="F207" s="46" t="s">
        <v>0</v>
      </c>
      <c r="G207" s="47">
        <v>0</v>
      </c>
      <c r="H207" s="56">
        <f>ROUND( D207*G207,2 )</f>
        <v>0</v>
      </c>
      <c r="I207" s="57"/>
      <c r="J207" s="13"/>
    </row>
    <row r="208" spans="1:10" s="2" customFormat="1" ht="15.75">
      <c r="A208" s="22"/>
      <c r="C208" s="41"/>
      <c r="D208" s="50"/>
      <c r="E208" s="51"/>
      <c r="F208" s="46" t="s">
        <v>1</v>
      </c>
      <c r="G208" s="47">
        <v>0</v>
      </c>
      <c r="H208" s="57"/>
      <c r="I208" s="56">
        <f>ROUND( D207*G208,2 )</f>
        <v>0</v>
      </c>
      <c r="J208" s="13"/>
    </row>
    <row r="209" spans="1:10" s="2" customFormat="1" ht="15.75">
      <c r="A209" s="22"/>
      <c r="C209" s="41"/>
      <c r="D209" s="50"/>
      <c r="E209" s="51"/>
      <c r="F209" s="46"/>
      <c r="G209" s="47"/>
      <c r="H209" s="57"/>
      <c r="I209" s="56"/>
      <c r="J209" s="13"/>
    </row>
    <row r="210" spans="1:10" s="2" customFormat="1" ht="15.75">
      <c r="A210" s="22"/>
      <c r="B210" s="1"/>
      <c r="C210" s="41" t="s">
        <v>145</v>
      </c>
      <c r="D210" s="52"/>
      <c r="E210" s="43"/>
      <c r="F210" s="43"/>
      <c r="G210" s="53"/>
      <c r="H210" s="42"/>
      <c r="I210" s="42"/>
      <c r="J210" s="16"/>
    </row>
    <row r="211" spans="1:10" s="2" customFormat="1" ht="15.75">
      <c r="A211" s="22">
        <v>51</v>
      </c>
      <c r="C211" s="41" t="s">
        <v>146</v>
      </c>
      <c r="D211" s="44">
        <v>2</v>
      </c>
      <c r="E211" s="45" t="s">
        <v>147</v>
      </c>
      <c r="F211" s="46" t="s">
        <v>0</v>
      </c>
      <c r="G211" s="47">
        <v>0</v>
      </c>
      <c r="H211" s="56">
        <f>ROUND( D211*G211,2 )</f>
        <v>0</v>
      </c>
      <c r="I211" s="57"/>
      <c r="J211" s="13"/>
    </row>
    <row r="212" spans="1:10" s="2" customFormat="1" ht="15.75">
      <c r="A212" s="22"/>
      <c r="C212" s="41"/>
      <c r="D212" s="50"/>
      <c r="E212" s="51"/>
      <c r="F212" s="46" t="s">
        <v>1</v>
      </c>
      <c r="G212" s="47">
        <v>0</v>
      </c>
      <c r="H212" s="57"/>
      <c r="I212" s="56">
        <f>ROUND( D211*G212,2 )</f>
        <v>0</v>
      </c>
      <c r="J212" s="13"/>
    </row>
    <row r="213" spans="1:10" s="2" customFormat="1" ht="15.75">
      <c r="A213" s="22"/>
      <c r="C213" s="41"/>
      <c r="D213" s="50"/>
      <c r="E213" s="51"/>
      <c r="F213" s="46"/>
      <c r="G213" s="55"/>
      <c r="H213" s="57"/>
      <c r="I213" s="56"/>
      <c r="J213" s="13"/>
    </row>
    <row r="214" spans="1:10" s="2" customFormat="1" ht="15.75">
      <c r="A214" s="22"/>
      <c r="B214" s="1"/>
      <c r="C214" s="41" t="s">
        <v>157</v>
      </c>
      <c r="D214" s="52"/>
      <c r="E214" s="43"/>
      <c r="F214" s="43"/>
      <c r="G214" s="42"/>
      <c r="H214" s="42"/>
      <c r="I214" s="42"/>
      <c r="J214" s="16"/>
    </row>
    <row r="215" spans="1:10" s="2" customFormat="1" ht="15.75">
      <c r="A215" s="22">
        <v>52</v>
      </c>
      <c r="C215" s="41" t="s">
        <v>158</v>
      </c>
      <c r="D215" s="44">
        <v>1</v>
      </c>
      <c r="E215" s="45" t="s">
        <v>2</v>
      </c>
      <c r="F215" s="46" t="s">
        <v>0</v>
      </c>
      <c r="G215" s="47">
        <v>0</v>
      </c>
      <c r="H215" s="56">
        <f>ROUND( D215*G215,2 )</f>
        <v>0</v>
      </c>
      <c r="I215" s="57"/>
      <c r="J215" s="13"/>
    </row>
    <row r="216" spans="1:10" s="2" customFormat="1" ht="15.75">
      <c r="A216" s="22"/>
      <c r="C216" s="41"/>
      <c r="D216" s="50"/>
      <c r="E216" s="51"/>
      <c r="F216" s="46" t="s">
        <v>1</v>
      </c>
      <c r="G216" s="47">
        <v>0</v>
      </c>
      <c r="H216" s="57"/>
      <c r="I216" s="56">
        <f>ROUND( D215*G216,2 )</f>
        <v>0</v>
      </c>
      <c r="J216" s="13"/>
    </row>
    <row r="217" spans="1:10" s="2" customFormat="1" ht="15.75">
      <c r="A217" s="22"/>
      <c r="C217" s="41"/>
      <c r="D217" s="50"/>
      <c r="E217" s="51"/>
      <c r="F217" s="46"/>
      <c r="G217" s="53"/>
      <c r="H217" s="57"/>
      <c r="I217" s="56"/>
      <c r="J217" s="13"/>
    </row>
    <row r="218" spans="1:10" s="2" customFormat="1" ht="90.75">
      <c r="A218" s="22"/>
      <c r="B218" s="1"/>
      <c r="C218" s="41" t="s">
        <v>155</v>
      </c>
      <c r="D218" s="52"/>
      <c r="E218" s="43"/>
      <c r="F218" s="43"/>
      <c r="G218" s="53"/>
      <c r="H218" s="42"/>
      <c r="I218" s="42"/>
      <c r="J218" s="16"/>
    </row>
    <row r="219" spans="1:10" s="2" customFormat="1" ht="15.75">
      <c r="A219" s="22">
        <v>53</v>
      </c>
      <c r="C219" s="41" t="s">
        <v>62</v>
      </c>
      <c r="D219" s="44">
        <v>5</v>
      </c>
      <c r="E219" s="45" t="s">
        <v>4</v>
      </c>
      <c r="F219" s="46" t="s">
        <v>0</v>
      </c>
      <c r="G219" s="47">
        <v>0</v>
      </c>
      <c r="H219" s="56">
        <f>ROUND( D219*G219,2 )</f>
        <v>0</v>
      </c>
      <c r="I219" s="57"/>
      <c r="J219" s="13"/>
    </row>
    <row r="220" spans="1:10" s="2" customFormat="1" ht="15.75">
      <c r="A220" s="22"/>
      <c r="C220" s="41"/>
      <c r="D220" s="50"/>
      <c r="E220" s="51"/>
      <c r="F220" s="46" t="s">
        <v>1</v>
      </c>
      <c r="G220" s="47">
        <v>0</v>
      </c>
      <c r="H220" s="57"/>
      <c r="I220" s="56">
        <f>ROUND( D219*G220,2 )</f>
        <v>0</v>
      </c>
      <c r="J220" s="13"/>
    </row>
    <row r="221" spans="1:10" s="2" customFormat="1" ht="15.75">
      <c r="A221" s="22"/>
      <c r="C221" s="41"/>
      <c r="D221" s="44"/>
      <c r="E221" s="45"/>
      <c r="F221" s="46"/>
      <c r="G221" s="47"/>
      <c r="H221" s="56"/>
      <c r="I221" s="57"/>
      <c r="J221" s="13"/>
    </row>
    <row r="222" spans="1:10" s="2" customFormat="1" ht="90.75">
      <c r="A222" s="22"/>
      <c r="B222" s="1"/>
      <c r="C222" s="41" t="s">
        <v>65</v>
      </c>
      <c r="D222" s="52"/>
      <c r="E222" s="43"/>
      <c r="F222" s="43"/>
      <c r="G222" s="53"/>
      <c r="H222" s="42"/>
      <c r="I222" s="42"/>
      <c r="J222" s="16"/>
    </row>
    <row r="223" spans="1:10" s="2" customFormat="1" ht="15.75">
      <c r="A223" s="22">
        <v>54</v>
      </c>
      <c r="C223" s="41" t="s">
        <v>62</v>
      </c>
      <c r="D223" s="44">
        <v>120</v>
      </c>
      <c r="E223" s="45" t="s">
        <v>4</v>
      </c>
      <c r="F223" s="46" t="s">
        <v>0</v>
      </c>
      <c r="G223" s="47">
        <v>0</v>
      </c>
      <c r="H223" s="56">
        <f>ROUND( D223*G223,2 )</f>
        <v>0</v>
      </c>
      <c r="I223" s="57"/>
      <c r="J223" s="13"/>
    </row>
    <row r="224" spans="1:10" s="2" customFormat="1" ht="15.75">
      <c r="A224" s="22"/>
      <c r="C224" s="41"/>
      <c r="D224" s="50"/>
      <c r="E224" s="51"/>
      <c r="F224" s="46" t="s">
        <v>1</v>
      </c>
      <c r="G224" s="47">
        <v>0</v>
      </c>
      <c r="H224" s="57"/>
      <c r="I224" s="56">
        <f>ROUND( D223*G224,2 )</f>
        <v>0</v>
      </c>
      <c r="J224" s="13"/>
    </row>
    <row r="225" spans="1:10" s="2" customFormat="1" ht="15.75">
      <c r="A225" s="22"/>
      <c r="C225" s="41"/>
      <c r="D225" s="44"/>
      <c r="E225" s="45"/>
      <c r="F225" s="46"/>
      <c r="G225" s="55"/>
      <c r="H225" s="56"/>
      <c r="I225" s="57"/>
      <c r="J225" s="13"/>
    </row>
    <row r="226" spans="1:10" s="2" customFormat="1" ht="90.75">
      <c r="A226" s="22"/>
      <c r="B226" s="1"/>
      <c r="C226" s="41" t="s">
        <v>65</v>
      </c>
      <c r="D226" s="52"/>
      <c r="E226" s="43"/>
      <c r="F226" s="43"/>
      <c r="G226" s="42"/>
      <c r="H226" s="42"/>
      <c r="I226" s="42"/>
      <c r="J226" s="16"/>
    </row>
    <row r="227" spans="1:10" s="2" customFormat="1" ht="15.75">
      <c r="A227" s="22">
        <v>55</v>
      </c>
      <c r="C227" s="41" t="s">
        <v>66</v>
      </c>
      <c r="D227" s="44">
        <v>20</v>
      </c>
      <c r="E227" s="45" t="s">
        <v>4</v>
      </c>
      <c r="F227" s="46" t="s">
        <v>0</v>
      </c>
      <c r="G227" s="47">
        <v>0</v>
      </c>
      <c r="H227" s="56">
        <f>ROUND( D227*G227,2 )</f>
        <v>0</v>
      </c>
      <c r="I227" s="57"/>
      <c r="J227" s="13"/>
    </row>
    <row r="228" spans="1:10" s="2" customFormat="1" ht="15.75">
      <c r="A228" s="22"/>
      <c r="C228" s="41"/>
      <c r="D228" s="50"/>
      <c r="E228" s="51"/>
      <c r="F228" s="46" t="s">
        <v>1</v>
      </c>
      <c r="G228" s="47">
        <v>0</v>
      </c>
      <c r="H228" s="57"/>
      <c r="I228" s="56">
        <f>ROUND( D227*G228,2 )</f>
        <v>0</v>
      </c>
      <c r="J228" s="13"/>
    </row>
    <row r="229" spans="1:10" s="2" customFormat="1" ht="15.75">
      <c r="A229" s="22"/>
      <c r="C229" s="41"/>
      <c r="D229" s="44"/>
      <c r="E229" s="45"/>
      <c r="F229" s="46"/>
      <c r="G229" s="53"/>
      <c r="H229" s="56"/>
      <c r="I229" s="57"/>
      <c r="J229" s="13"/>
    </row>
    <row r="230" spans="1:10" s="2" customFormat="1" ht="90.75">
      <c r="A230" s="22"/>
      <c r="B230" s="1"/>
      <c r="C230" s="41" t="s">
        <v>65</v>
      </c>
      <c r="D230" s="52"/>
      <c r="E230" s="43"/>
      <c r="F230" s="43"/>
      <c r="G230" s="53"/>
      <c r="H230" s="42"/>
      <c r="I230" s="42"/>
      <c r="J230" s="16"/>
    </row>
    <row r="231" spans="1:10" s="2" customFormat="1" ht="15.75">
      <c r="A231" s="22">
        <v>56</v>
      </c>
      <c r="C231" s="41" t="s">
        <v>67</v>
      </c>
      <c r="D231" s="44">
        <v>13</v>
      </c>
      <c r="E231" s="45" t="s">
        <v>4</v>
      </c>
      <c r="F231" s="46" t="s">
        <v>0</v>
      </c>
      <c r="G231" s="47">
        <v>0</v>
      </c>
      <c r="H231" s="56">
        <f>ROUND( D231*G231,2 )</f>
        <v>0</v>
      </c>
      <c r="I231" s="57"/>
      <c r="J231" s="13"/>
    </row>
    <row r="232" spans="1:10" s="2" customFormat="1" ht="15.75">
      <c r="A232" s="22"/>
      <c r="C232" s="41"/>
      <c r="D232" s="50"/>
      <c r="E232" s="51"/>
      <c r="F232" s="46" t="s">
        <v>1</v>
      </c>
      <c r="G232" s="47">
        <v>0</v>
      </c>
      <c r="H232" s="57"/>
      <c r="I232" s="56">
        <f>ROUND( D231*G232,2 )</f>
        <v>0</v>
      </c>
      <c r="J232" s="13"/>
    </row>
    <row r="233" spans="1:10" s="2" customFormat="1" ht="15.75">
      <c r="A233" s="22"/>
      <c r="C233" s="41"/>
      <c r="D233" s="44"/>
      <c r="E233" s="45"/>
      <c r="F233" s="46"/>
      <c r="G233" s="47"/>
      <c r="H233" s="56"/>
      <c r="I233" s="57"/>
      <c r="J233" s="13"/>
    </row>
    <row r="234" spans="1:10" s="2" customFormat="1" ht="90.75">
      <c r="A234" s="22"/>
      <c r="B234" s="1"/>
      <c r="C234" s="41" t="s">
        <v>65</v>
      </c>
      <c r="D234" s="52"/>
      <c r="E234" s="43"/>
      <c r="F234" s="43"/>
      <c r="G234" s="53"/>
      <c r="H234" s="42"/>
      <c r="I234" s="42"/>
      <c r="J234" s="16"/>
    </row>
    <row r="235" spans="1:10" s="2" customFormat="1" ht="15.75">
      <c r="A235" s="22">
        <v>57</v>
      </c>
      <c r="C235" s="41" t="s">
        <v>68</v>
      </c>
      <c r="D235" s="44">
        <v>95</v>
      </c>
      <c r="E235" s="45" t="s">
        <v>4</v>
      </c>
      <c r="F235" s="46" t="s">
        <v>0</v>
      </c>
      <c r="G235" s="47">
        <v>0</v>
      </c>
      <c r="H235" s="56">
        <f>ROUND( D235*G235,2 )</f>
        <v>0</v>
      </c>
      <c r="I235" s="57"/>
      <c r="J235" s="13"/>
    </row>
    <row r="236" spans="1:10" s="2" customFormat="1" ht="15.75">
      <c r="A236" s="22"/>
      <c r="C236" s="41"/>
      <c r="D236" s="50"/>
      <c r="E236" s="51"/>
      <c r="F236" s="46" t="s">
        <v>1</v>
      </c>
      <c r="G236" s="47">
        <v>0</v>
      </c>
      <c r="H236" s="57"/>
      <c r="I236" s="56">
        <f>ROUND( D235*G236,2 )</f>
        <v>0</v>
      </c>
      <c r="J236" s="13"/>
    </row>
    <row r="237" spans="1:10" s="2" customFormat="1" ht="15.75">
      <c r="A237" s="22"/>
      <c r="C237" s="41"/>
      <c r="D237" s="50"/>
      <c r="E237" s="51"/>
      <c r="F237" s="46"/>
      <c r="G237" s="55"/>
      <c r="H237" s="57"/>
      <c r="I237" s="56"/>
      <c r="J237" s="13"/>
    </row>
    <row r="238" spans="1:10" s="2" customFormat="1" ht="90.75">
      <c r="A238" s="22"/>
      <c r="B238" s="1"/>
      <c r="C238" s="41" t="s">
        <v>65</v>
      </c>
      <c r="D238" s="52"/>
      <c r="E238" s="43"/>
      <c r="F238" s="43"/>
      <c r="G238" s="42"/>
      <c r="H238" s="42"/>
      <c r="I238" s="42"/>
      <c r="J238" s="16"/>
    </row>
    <row r="239" spans="1:10" s="2" customFormat="1" ht="15.75">
      <c r="A239" s="22">
        <v>58</v>
      </c>
      <c r="C239" s="41" t="s">
        <v>69</v>
      </c>
      <c r="D239" s="66">
        <v>30</v>
      </c>
      <c r="E239" s="45" t="s">
        <v>4</v>
      </c>
      <c r="F239" s="46" t="s">
        <v>0</v>
      </c>
      <c r="G239" s="47">
        <v>0</v>
      </c>
      <c r="H239" s="56">
        <f>ROUND( D239*G239,2 )</f>
        <v>0</v>
      </c>
      <c r="I239" s="57"/>
      <c r="J239" s="13"/>
    </row>
    <row r="240" spans="1:10" s="2" customFormat="1" ht="15.75">
      <c r="A240" s="22"/>
      <c r="C240" s="41"/>
      <c r="D240" s="50"/>
      <c r="E240" s="51"/>
      <c r="F240" s="46" t="s">
        <v>1</v>
      </c>
      <c r="G240" s="47">
        <v>0</v>
      </c>
      <c r="H240" s="57"/>
      <c r="I240" s="56">
        <f>ROUND( D239*G240,2 )</f>
        <v>0</v>
      </c>
      <c r="J240" s="13"/>
    </row>
    <row r="241" spans="1:10" s="2" customFormat="1" ht="15.75">
      <c r="A241" s="22"/>
      <c r="C241" s="41"/>
      <c r="D241" s="50"/>
      <c r="E241" s="51"/>
      <c r="F241" s="46"/>
      <c r="G241" s="53"/>
      <c r="H241" s="57"/>
      <c r="I241" s="56"/>
      <c r="J241" s="13"/>
    </row>
    <row r="242" spans="1:10" s="2" customFormat="1" ht="90.75">
      <c r="A242" s="22"/>
      <c r="B242" s="1"/>
      <c r="C242" s="41" t="s">
        <v>65</v>
      </c>
      <c r="D242" s="52"/>
      <c r="E242" s="43"/>
      <c r="F242" s="43"/>
      <c r="G242" s="53"/>
      <c r="H242" s="42"/>
      <c r="I242" s="42"/>
      <c r="J242" s="16"/>
    </row>
    <row r="243" spans="1:10" s="2" customFormat="1" ht="15.75">
      <c r="A243" s="22">
        <v>59</v>
      </c>
      <c r="C243" s="41" t="s">
        <v>70</v>
      </c>
      <c r="D243" s="44">
        <v>60</v>
      </c>
      <c r="E243" s="45" t="s">
        <v>4</v>
      </c>
      <c r="F243" s="46" t="s">
        <v>0</v>
      </c>
      <c r="G243" s="47">
        <v>0</v>
      </c>
      <c r="H243" s="56">
        <f>ROUND( D243*G243,2 )</f>
        <v>0</v>
      </c>
      <c r="I243" s="57"/>
      <c r="J243" s="13"/>
    </row>
    <row r="244" spans="1:10" s="2" customFormat="1" ht="15.75">
      <c r="A244" s="22"/>
      <c r="C244" s="41"/>
      <c r="D244" s="50"/>
      <c r="E244" s="51"/>
      <c r="F244" s="46" t="s">
        <v>1</v>
      </c>
      <c r="G244" s="47">
        <v>0</v>
      </c>
      <c r="H244" s="57"/>
      <c r="I244" s="56">
        <f>ROUND( D243*G244,2 )</f>
        <v>0</v>
      </c>
      <c r="J244" s="13"/>
    </row>
    <row r="245" spans="1:10" s="2" customFormat="1" ht="15.75">
      <c r="A245" s="22"/>
      <c r="C245" s="41"/>
      <c r="D245" s="50"/>
      <c r="E245" s="51"/>
      <c r="F245" s="46"/>
      <c r="G245" s="47"/>
      <c r="H245" s="57"/>
      <c r="I245" s="56"/>
      <c r="J245" s="13"/>
    </row>
    <row r="246" spans="1:10" s="2" customFormat="1" ht="60.75">
      <c r="A246" s="22"/>
      <c r="B246" s="1"/>
      <c r="C246" s="58" t="s">
        <v>78</v>
      </c>
      <c r="D246" s="52"/>
      <c r="E246" s="43"/>
      <c r="F246" s="43"/>
      <c r="G246" s="53"/>
      <c r="H246" s="42"/>
      <c r="I246" s="42"/>
      <c r="J246" s="16"/>
    </row>
    <row r="247" spans="1:10" s="2" customFormat="1" ht="15.75">
      <c r="A247" s="22">
        <v>60</v>
      </c>
      <c r="C247" s="58" t="s">
        <v>71</v>
      </c>
      <c r="D247" s="44">
        <v>20</v>
      </c>
      <c r="E247" s="45" t="s">
        <v>4</v>
      </c>
      <c r="F247" s="46" t="s">
        <v>0</v>
      </c>
      <c r="G247" s="47">
        <v>0</v>
      </c>
      <c r="H247" s="56">
        <f>ROUND( D247*G247,2 )</f>
        <v>0</v>
      </c>
      <c r="I247" s="57"/>
      <c r="J247" s="16"/>
    </row>
    <row r="248" spans="1:10" s="2" customFormat="1" ht="15.75">
      <c r="A248" s="22"/>
      <c r="C248" s="51"/>
      <c r="D248" s="50"/>
      <c r="E248" s="51"/>
      <c r="F248" s="46" t="s">
        <v>1</v>
      </c>
      <c r="G248" s="47">
        <v>0</v>
      </c>
      <c r="H248" s="57"/>
      <c r="I248" s="56">
        <f>ROUND( D247*G248,2 )</f>
        <v>0</v>
      </c>
      <c r="J248" s="13"/>
    </row>
    <row r="249" spans="1:10" s="2" customFormat="1" ht="15.75">
      <c r="A249" s="22"/>
      <c r="C249" s="41"/>
      <c r="D249" s="50"/>
      <c r="E249" s="51"/>
      <c r="F249" s="46"/>
      <c r="G249" s="55"/>
      <c r="H249" s="57"/>
      <c r="I249" s="56"/>
      <c r="J249" s="13"/>
    </row>
    <row r="250" spans="1:10" s="2" customFormat="1" ht="60.75">
      <c r="A250" s="22"/>
      <c r="B250" s="1"/>
      <c r="C250" s="58" t="s">
        <v>79</v>
      </c>
      <c r="D250" s="52"/>
      <c r="E250" s="43"/>
      <c r="F250" s="43"/>
      <c r="G250" s="42"/>
      <c r="H250" s="42"/>
      <c r="I250" s="42"/>
      <c r="J250" s="16"/>
    </row>
    <row r="251" spans="1:10" s="2" customFormat="1" ht="15.75">
      <c r="A251" s="22">
        <v>61</v>
      </c>
      <c r="C251" s="58" t="s">
        <v>9</v>
      </c>
      <c r="D251" s="44">
        <v>13</v>
      </c>
      <c r="E251" s="45" t="s">
        <v>4</v>
      </c>
      <c r="F251" s="46" t="s">
        <v>0</v>
      </c>
      <c r="G251" s="47">
        <v>0</v>
      </c>
      <c r="H251" s="56">
        <f>ROUND( D251*G251,2 )</f>
        <v>0</v>
      </c>
      <c r="I251" s="57"/>
      <c r="J251" s="16"/>
    </row>
    <row r="252" spans="1:10" s="2" customFormat="1" ht="15.75">
      <c r="A252" s="22"/>
      <c r="C252" s="58"/>
      <c r="D252" s="50"/>
      <c r="E252" s="51"/>
      <c r="F252" s="46" t="s">
        <v>1</v>
      </c>
      <c r="G252" s="47">
        <v>0</v>
      </c>
      <c r="H252" s="57"/>
      <c r="I252" s="56">
        <f>ROUND( D251*G252,2 )</f>
        <v>0</v>
      </c>
      <c r="J252" s="13"/>
    </row>
    <row r="253" spans="1:10" s="2" customFormat="1" ht="15.75">
      <c r="A253" s="22"/>
      <c r="C253" s="41"/>
      <c r="D253" s="50"/>
      <c r="E253" s="51"/>
      <c r="F253" s="46"/>
      <c r="G253" s="53"/>
      <c r="H253" s="57"/>
      <c r="I253" s="56"/>
      <c r="J253" s="13"/>
    </row>
    <row r="254" spans="1:10" s="2" customFormat="1" ht="60.75">
      <c r="A254" s="22"/>
      <c r="B254" s="1"/>
      <c r="C254" s="58" t="s">
        <v>76</v>
      </c>
      <c r="D254" s="52"/>
      <c r="E254" s="43"/>
      <c r="F254" s="43"/>
      <c r="G254" s="53"/>
      <c r="H254" s="42"/>
      <c r="I254" s="42"/>
      <c r="J254" s="16"/>
    </row>
    <row r="255" spans="1:10" s="2" customFormat="1" ht="15.75">
      <c r="A255" s="22">
        <v>62</v>
      </c>
      <c r="C255" s="58" t="s">
        <v>77</v>
      </c>
      <c r="D255" s="44">
        <v>95</v>
      </c>
      <c r="E255" s="45" t="s">
        <v>4</v>
      </c>
      <c r="F255" s="46" t="s">
        <v>0</v>
      </c>
      <c r="G255" s="47">
        <v>0</v>
      </c>
      <c r="H255" s="56">
        <f>ROUND( D255*G255,2 )</f>
        <v>0</v>
      </c>
      <c r="I255" s="57"/>
      <c r="J255" s="16"/>
    </row>
    <row r="256" spans="1:10" s="2" customFormat="1" ht="15.75">
      <c r="A256" s="22"/>
      <c r="C256" s="41"/>
      <c r="D256" s="50"/>
      <c r="E256" s="51"/>
      <c r="F256" s="46" t="s">
        <v>1</v>
      </c>
      <c r="G256" s="47">
        <v>0</v>
      </c>
      <c r="H256" s="57"/>
      <c r="I256" s="56">
        <f>ROUND( D255*G256,2 )</f>
        <v>0</v>
      </c>
      <c r="J256" s="13"/>
    </row>
    <row r="257" spans="1:10" s="2" customFormat="1" ht="15.75">
      <c r="A257" s="22"/>
      <c r="C257" s="41"/>
      <c r="D257" s="50"/>
      <c r="E257" s="51"/>
      <c r="F257" s="46"/>
      <c r="G257" s="47"/>
      <c r="H257" s="57"/>
      <c r="I257" s="56"/>
      <c r="J257" s="13"/>
    </row>
    <row r="258" spans="1:10" s="2" customFormat="1" ht="60.75">
      <c r="A258" s="22"/>
      <c r="B258" s="1"/>
      <c r="C258" s="58" t="s">
        <v>74</v>
      </c>
      <c r="D258" s="52"/>
      <c r="E258" s="43"/>
      <c r="F258" s="43"/>
      <c r="G258" s="53"/>
      <c r="H258" s="42"/>
      <c r="I258" s="42"/>
      <c r="J258" s="16"/>
    </row>
    <row r="259" spans="1:10" s="2" customFormat="1" ht="15.75">
      <c r="A259" s="22">
        <v>63</v>
      </c>
      <c r="C259" s="58" t="s">
        <v>73</v>
      </c>
      <c r="D259" s="44">
        <v>30</v>
      </c>
      <c r="E259" s="45" t="s">
        <v>4</v>
      </c>
      <c r="F259" s="46" t="s">
        <v>0</v>
      </c>
      <c r="G259" s="47">
        <v>0</v>
      </c>
      <c r="H259" s="56">
        <f>ROUND( D259*G259,2 )</f>
        <v>0</v>
      </c>
      <c r="I259" s="57"/>
      <c r="J259" s="16"/>
    </row>
    <row r="260" spans="1:10" s="2" customFormat="1" ht="15.75">
      <c r="A260" s="22"/>
      <c r="C260" s="41"/>
      <c r="D260" s="50"/>
      <c r="E260" s="51"/>
      <c r="F260" s="46" t="s">
        <v>1</v>
      </c>
      <c r="G260" s="47">
        <v>0</v>
      </c>
      <c r="H260" s="57"/>
      <c r="I260" s="56">
        <f>ROUND( D259*G260,2 )</f>
        <v>0</v>
      </c>
      <c r="J260" s="16"/>
    </row>
    <row r="261" spans="1:10" s="2" customFormat="1" ht="15.75">
      <c r="A261" s="22"/>
      <c r="C261" s="41"/>
      <c r="D261" s="50"/>
      <c r="E261" s="51"/>
      <c r="F261" s="46"/>
      <c r="G261" s="55"/>
      <c r="H261" s="57"/>
      <c r="I261" s="56"/>
      <c r="J261" s="16"/>
    </row>
    <row r="262" spans="1:10" s="2" customFormat="1" ht="60.75">
      <c r="A262" s="22"/>
      <c r="B262" s="1"/>
      <c r="C262" s="58" t="s">
        <v>75</v>
      </c>
      <c r="D262" s="52"/>
      <c r="E262" s="43"/>
      <c r="F262" s="43"/>
      <c r="G262" s="42"/>
      <c r="H262" s="42"/>
      <c r="I262" s="42"/>
      <c r="J262" s="16"/>
    </row>
    <row r="263" spans="1:10" s="2" customFormat="1" ht="15.75">
      <c r="A263" s="22">
        <v>64</v>
      </c>
      <c r="C263" s="58" t="s">
        <v>72</v>
      </c>
      <c r="D263" s="44">
        <v>60</v>
      </c>
      <c r="E263" s="45" t="s">
        <v>4</v>
      </c>
      <c r="F263" s="46" t="s">
        <v>0</v>
      </c>
      <c r="G263" s="47">
        <v>0</v>
      </c>
      <c r="H263" s="56">
        <f>ROUND( D263*G263,2 )</f>
        <v>0</v>
      </c>
      <c r="I263" s="57"/>
      <c r="J263" s="16"/>
    </row>
    <row r="264" spans="1:10" s="2" customFormat="1" ht="15.75">
      <c r="A264" s="22"/>
      <c r="C264" s="41"/>
      <c r="D264" s="50"/>
      <c r="E264" s="51"/>
      <c r="F264" s="46" t="s">
        <v>1</v>
      </c>
      <c r="G264" s="47">
        <v>0</v>
      </c>
      <c r="H264" s="57"/>
      <c r="I264" s="56">
        <f>ROUND( D263*G264,2 )</f>
        <v>0</v>
      </c>
      <c r="J264" s="16"/>
    </row>
    <row r="265" spans="1:10" ht="15.75">
      <c r="A265" s="22"/>
      <c r="C265" s="41"/>
      <c r="D265" s="44"/>
      <c r="E265" s="43"/>
      <c r="F265" s="67"/>
      <c r="G265" s="53"/>
      <c r="H265" s="42"/>
      <c r="I265" s="68"/>
    </row>
    <row r="266" spans="1:10" ht="15.75">
      <c r="A266" s="22"/>
      <c r="C266" s="41" t="s">
        <v>138</v>
      </c>
      <c r="D266" s="44"/>
      <c r="E266" s="43"/>
      <c r="F266" s="67"/>
      <c r="G266" s="53"/>
      <c r="H266" s="42"/>
      <c r="I266" s="68"/>
    </row>
    <row r="267" spans="1:10" ht="15.75">
      <c r="A267" s="22">
        <v>65</v>
      </c>
      <c r="C267" s="41" t="s">
        <v>139</v>
      </c>
      <c r="D267" s="44">
        <v>1</v>
      </c>
      <c r="E267" s="43" t="s">
        <v>2</v>
      </c>
      <c r="F267" s="67" t="s">
        <v>0</v>
      </c>
      <c r="G267" s="47">
        <v>0</v>
      </c>
      <c r="H267" s="56">
        <f>ROUND( D267*G267,2 )</f>
        <v>0</v>
      </c>
      <c r="I267" s="57"/>
    </row>
    <row r="268" spans="1:10" ht="15.75">
      <c r="A268" s="22"/>
      <c r="C268" s="59"/>
      <c r="D268" s="44"/>
      <c r="E268" s="43"/>
      <c r="F268" s="67" t="s">
        <v>1</v>
      </c>
      <c r="G268" s="47">
        <v>0</v>
      </c>
      <c r="H268" s="57"/>
      <c r="I268" s="56">
        <f>ROUND( D267*G268,2 )</f>
        <v>0</v>
      </c>
    </row>
    <row r="269" spans="1:10" ht="15.75">
      <c r="A269" s="22"/>
      <c r="C269" s="41"/>
      <c r="D269" s="44"/>
      <c r="E269" s="43"/>
      <c r="F269" s="67"/>
      <c r="G269" s="47"/>
      <c r="H269" s="57"/>
      <c r="I269" s="56"/>
    </row>
    <row r="270" spans="1:10" ht="30.75">
      <c r="A270" s="22"/>
      <c r="C270" s="41" t="s">
        <v>136</v>
      </c>
      <c r="D270" s="44"/>
      <c r="E270" s="43"/>
      <c r="F270" s="67"/>
      <c r="G270" s="53"/>
      <c r="H270" s="42"/>
      <c r="I270" s="68"/>
    </row>
    <row r="271" spans="1:10" ht="30.75">
      <c r="A271" s="22">
        <v>66</v>
      </c>
      <c r="C271" s="58" t="s">
        <v>137</v>
      </c>
      <c r="D271" s="44">
        <v>8</v>
      </c>
      <c r="E271" s="43" t="s">
        <v>3</v>
      </c>
      <c r="F271" s="67" t="s">
        <v>0</v>
      </c>
      <c r="G271" s="47">
        <v>0</v>
      </c>
      <c r="H271" s="56">
        <f>ROUND( D271*G271,2 )</f>
        <v>0</v>
      </c>
      <c r="I271" s="57"/>
    </row>
    <row r="272" spans="1:10" ht="15.75">
      <c r="A272" s="22"/>
      <c r="C272" s="59"/>
      <c r="D272" s="44"/>
      <c r="E272" s="43"/>
      <c r="F272" s="67" t="s">
        <v>1</v>
      </c>
      <c r="G272" s="47">
        <v>0</v>
      </c>
      <c r="H272" s="57"/>
      <c r="I272" s="56">
        <f>ROUND( D271*G272,2 )</f>
        <v>0</v>
      </c>
    </row>
    <row r="273" spans="1:9" ht="15.75">
      <c r="A273" s="22"/>
      <c r="C273" s="59"/>
      <c r="D273" s="44"/>
      <c r="E273" s="43"/>
      <c r="F273" s="67"/>
      <c r="G273" s="69"/>
      <c r="H273" s="57"/>
      <c r="I273" s="56"/>
    </row>
    <row r="274" spans="1:9" ht="15.75">
      <c r="A274" s="22"/>
      <c r="C274" s="58" t="s">
        <v>119</v>
      </c>
      <c r="D274" s="44"/>
      <c r="E274" s="43"/>
      <c r="F274" s="67"/>
      <c r="G274" s="69"/>
      <c r="H274" s="42"/>
      <c r="I274" s="68"/>
    </row>
    <row r="275" spans="1:9" ht="15.75">
      <c r="A275" s="22">
        <v>67</v>
      </c>
      <c r="C275" s="41" t="s">
        <v>140</v>
      </c>
      <c r="D275" s="44">
        <v>1</v>
      </c>
      <c r="E275" s="43" t="s">
        <v>2</v>
      </c>
      <c r="F275" s="67" t="s">
        <v>0</v>
      </c>
      <c r="G275" s="47">
        <v>0</v>
      </c>
      <c r="H275" s="56">
        <f>ROUND( D275*G275,2 )</f>
        <v>0</v>
      </c>
      <c r="I275" s="57"/>
    </row>
    <row r="276" spans="1:9" ht="15.75">
      <c r="A276" s="22"/>
      <c r="C276" s="59"/>
      <c r="D276" s="44"/>
      <c r="E276" s="43"/>
      <c r="F276" s="67" t="s">
        <v>1</v>
      </c>
      <c r="G276" s="47">
        <v>0</v>
      </c>
      <c r="H276" s="57"/>
      <c r="I276" s="56">
        <f>ROUND( D275*G276,2 )</f>
        <v>0</v>
      </c>
    </row>
    <row r="277" spans="1:9" ht="15.75">
      <c r="A277" s="22"/>
      <c r="C277" s="41"/>
      <c r="D277" s="44"/>
      <c r="E277" s="43"/>
      <c r="F277" s="67"/>
      <c r="G277" s="53"/>
      <c r="H277" s="57"/>
      <c r="I277" s="56"/>
    </row>
    <row r="278" spans="1:9" ht="15.75">
      <c r="A278" s="22"/>
      <c r="C278" s="58" t="s">
        <v>119</v>
      </c>
      <c r="D278" s="44"/>
      <c r="E278" s="43"/>
      <c r="F278" s="67"/>
      <c r="G278" s="53"/>
      <c r="H278" s="57"/>
      <c r="I278" s="56"/>
    </row>
    <row r="279" spans="1:9" ht="15.75">
      <c r="A279" s="22">
        <v>68</v>
      </c>
      <c r="C279" s="41" t="s">
        <v>141</v>
      </c>
      <c r="D279" s="44">
        <v>1</v>
      </c>
      <c r="E279" s="43" t="s">
        <v>2</v>
      </c>
      <c r="F279" s="67" t="s">
        <v>0</v>
      </c>
      <c r="G279" s="47">
        <v>0</v>
      </c>
      <c r="H279" s="56">
        <f>ROUND( D279*G279,2 )</f>
        <v>0</v>
      </c>
      <c r="I279" s="57"/>
    </row>
    <row r="280" spans="1:9" ht="15.75">
      <c r="A280" s="22"/>
      <c r="C280" s="41"/>
      <c r="D280" s="44"/>
      <c r="E280" s="43"/>
      <c r="F280" s="67" t="s">
        <v>1</v>
      </c>
      <c r="G280" s="47">
        <v>0</v>
      </c>
      <c r="H280" s="57"/>
      <c r="I280" s="56">
        <f>ROUND( D279*G280,2 )</f>
        <v>0</v>
      </c>
    </row>
    <row r="281" spans="1:9" ht="15.75">
      <c r="A281" s="22"/>
      <c r="C281" s="41"/>
      <c r="D281" s="44"/>
      <c r="E281" s="43"/>
      <c r="F281" s="67"/>
      <c r="G281" s="47"/>
      <c r="H281" s="42"/>
      <c r="I281" s="68"/>
    </row>
    <row r="282" spans="1:9" ht="15.75">
      <c r="A282" s="22"/>
      <c r="C282" s="58" t="s">
        <v>119</v>
      </c>
      <c r="D282" s="52"/>
      <c r="E282" s="43"/>
      <c r="F282" s="67"/>
      <c r="G282" s="53"/>
      <c r="H282" s="42"/>
      <c r="I282" s="42"/>
    </row>
    <row r="283" spans="1:9" ht="15.75">
      <c r="A283" s="22">
        <v>69</v>
      </c>
      <c r="B283" s="6"/>
      <c r="C283" s="41" t="s">
        <v>142</v>
      </c>
      <c r="D283" s="70">
        <v>1</v>
      </c>
      <c r="E283" s="71" t="s">
        <v>2</v>
      </c>
      <c r="F283" s="72" t="s">
        <v>0</v>
      </c>
      <c r="G283" s="47">
        <v>0</v>
      </c>
      <c r="H283" s="56">
        <f>ROUND( D283*G283,2 )</f>
        <v>0</v>
      </c>
      <c r="I283" s="57"/>
    </row>
    <row r="284" spans="1:9" ht="15.75">
      <c r="A284" s="22"/>
      <c r="B284" s="3"/>
      <c r="C284" s="41"/>
      <c r="D284" s="73"/>
      <c r="E284" s="74"/>
      <c r="F284" s="75" t="s">
        <v>1</v>
      </c>
      <c r="G284" s="47">
        <v>0</v>
      </c>
      <c r="H284" s="57"/>
      <c r="I284" s="56">
        <f>ROUND( D283*G284,2 )</f>
        <v>0</v>
      </c>
    </row>
    <row r="285" spans="1:9" ht="15.75">
      <c r="A285" s="22"/>
      <c r="C285" s="41"/>
      <c r="D285" s="44"/>
      <c r="E285" s="43"/>
      <c r="F285" s="67"/>
      <c r="G285" s="69"/>
      <c r="H285" s="42"/>
      <c r="I285" s="68"/>
    </row>
    <row r="286" spans="1:9" ht="15.75">
      <c r="A286" s="22"/>
      <c r="C286" s="58" t="s">
        <v>119</v>
      </c>
      <c r="D286" s="44"/>
      <c r="E286" s="43"/>
      <c r="F286" s="67"/>
      <c r="G286" s="69"/>
      <c r="H286" s="42"/>
      <c r="I286" s="68"/>
    </row>
    <row r="287" spans="1:9" ht="30.75">
      <c r="A287" s="22">
        <v>70</v>
      </c>
      <c r="C287" s="58" t="s">
        <v>120</v>
      </c>
      <c r="D287" s="44">
        <v>1</v>
      </c>
      <c r="E287" s="71" t="s">
        <v>2</v>
      </c>
      <c r="F287" s="67" t="s">
        <v>0</v>
      </c>
      <c r="G287" s="47">
        <v>0</v>
      </c>
      <c r="H287" s="56">
        <f>ROUND( D287*G287,2 )</f>
        <v>0</v>
      </c>
      <c r="I287" s="57"/>
    </row>
    <row r="288" spans="1:9" ht="15.75">
      <c r="A288" s="22"/>
      <c r="C288" s="41"/>
      <c r="D288" s="44"/>
      <c r="E288" s="43"/>
      <c r="F288" s="67" t="s">
        <v>1</v>
      </c>
      <c r="G288" s="47">
        <v>0</v>
      </c>
      <c r="H288" s="57"/>
      <c r="I288" s="56">
        <f>ROUND( D287*G288,2 )</f>
        <v>0</v>
      </c>
    </row>
    <row r="289" spans="1:9" ht="15.75">
      <c r="A289" s="22"/>
      <c r="C289" s="41"/>
      <c r="D289" s="44"/>
      <c r="E289" s="43"/>
      <c r="F289" s="67"/>
      <c r="G289" s="53"/>
      <c r="H289" s="57"/>
      <c r="I289" s="56"/>
    </row>
    <row r="290" spans="1:9" ht="15.75">
      <c r="A290" s="22"/>
      <c r="C290" s="58" t="s">
        <v>121</v>
      </c>
      <c r="D290" s="52"/>
      <c r="E290" s="43"/>
      <c r="F290" s="67"/>
      <c r="G290" s="53"/>
      <c r="H290" s="42"/>
      <c r="I290" s="68"/>
    </row>
    <row r="291" spans="1:9" ht="15.75">
      <c r="A291" s="22">
        <v>71</v>
      </c>
      <c r="C291" s="58" t="s">
        <v>122</v>
      </c>
      <c r="D291" s="76">
        <v>1</v>
      </c>
      <c r="E291" s="71" t="s">
        <v>2</v>
      </c>
      <c r="F291" s="67" t="s">
        <v>0</v>
      </c>
      <c r="G291" s="47">
        <v>0</v>
      </c>
      <c r="H291" s="56">
        <f>ROUND( D291*G291,2 )</f>
        <v>0</v>
      </c>
      <c r="I291" s="57"/>
    </row>
    <row r="292" spans="1:9" ht="15.75">
      <c r="A292" s="22"/>
      <c r="C292" s="41"/>
      <c r="D292" s="52"/>
      <c r="E292" s="43"/>
      <c r="F292" s="67" t="s">
        <v>1</v>
      </c>
      <c r="G292" s="47">
        <v>0</v>
      </c>
      <c r="H292" s="57"/>
      <c r="I292" s="56">
        <f>ROUND( D291*G292,2 )</f>
        <v>0</v>
      </c>
    </row>
    <row r="293" spans="1:9" ht="15.75">
      <c r="A293" s="22"/>
      <c r="C293" s="41"/>
      <c r="D293" s="52"/>
      <c r="E293" s="43"/>
      <c r="F293" s="67"/>
      <c r="G293" s="47"/>
      <c r="H293" s="42"/>
      <c r="I293" s="42"/>
    </row>
    <row r="294" spans="1:9" ht="15.75">
      <c r="A294" s="22"/>
      <c r="C294" s="58" t="s">
        <v>121</v>
      </c>
      <c r="D294" s="52"/>
      <c r="E294" s="43"/>
      <c r="F294" s="43"/>
      <c r="G294" s="53"/>
      <c r="H294" s="42"/>
      <c r="I294" s="42"/>
    </row>
    <row r="295" spans="1:9" ht="15.75">
      <c r="A295" s="22">
        <v>72</v>
      </c>
      <c r="B295" s="4"/>
      <c r="C295" s="58" t="s">
        <v>123</v>
      </c>
      <c r="D295" s="76">
        <v>1</v>
      </c>
      <c r="E295" s="71" t="s">
        <v>2</v>
      </c>
      <c r="F295" s="67" t="s">
        <v>0</v>
      </c>
      <c r="G295" s="47">
        <v>0</v>
      </c>
      <c r="H295" s="56">
        <f>ROUND( D295*G295,2 )</f>
        <v>0</v>
      </c>
      <c r="I295" s="57"/>
    </row>
    <row r="296" spans="1:9" ht="15.75">
      <c r="A296" s="22"/>
      <c r="C296" s="41"/>
      <c r="D296" s="52"/>
      <c r="E296" s="43"/>
      <c r="F296" s="67" t="s">
        <v>1</v>
      </c>
      <c r="G296" s="47">
        <v>0</v>
      </c>
      <c r="H296" s="57"/>
      <c r="I296" s="56">
        <f>ROUND( D295*G296,2 )</f>
        <v>0</v>
      </c>
    </row>
    <row r="297" spans="1:9" ht="15.75">
      <c r="A297" s="22"/>
      <c r="C297" s="41"/>
      <c r="D297" s="52"/>
      <c r="E297" s="43"/>
      <c r="F297" s="43"/>
      <c r="G297" s="42"/>
      <c r="H297" s="42"/>
      <c r="I297" s="42"/>
    </row>
    <row r="298" spans="1:9" ht="15.75">
      <c r="A298" s="22"/>
      <c r="C298" s="58" t="s">
        <v>121</v>
      </c>
      <c r="D298" s="52"/>
      <c r="E298" s="43"/>
      <c r="F298" s="43"/>
      <c r="G298" s="42"/>
      <c r="H298" s="42"/>
      <c r="I298" s="42"/>
    </row>
    <row r="299" spans="1:9" ht="15.75">
      <c r="A299" s="22">
        <v>73</v>
      </c>
      <c r="B299" s="4"/>
      <c r="C299" s="58" t="s">
        <v>124</v>
      </c>
      <c r="D299" s="76">
        <v>1</v>
      </c>
      <c r="E299" s="71" t="s">
        <v>2</v>
      </c>
      <c r="F299" s="67" t="s">
        <v>0</v>
      </c>
      <c r="G299" s="47">
        <v>0</v>
      </c>
      <c r="H299" s="56">
        <f>ROUND( D299*G299,2 )</f>
        <v>0</v>
      </c>
      <c r="I299" s="57"/>
    </row>
    <row r="300" spans="1:9" ht="15.75">
      <c r="A300" s="22"/>
      <c r="C300" s="41"/>
      <c r="D300" s="52"/>
      <c r="E300" s="43"/>
      <c r="F300" s="67" t="s">
        <v>1</v>
      </c>
      <c r="G300" s="47">
        <v>0</v>
      </c>
      <c r="H300" s="57"/>
      <c r="I300" s="56">
        <f>ROUND( D299*G300,2 )</f>
        <v>0</v>
      </c>
    </row>
    <row r="301" spans="1:9" ht="15.75">
      <c r="A301" s="22"/>
      <c r="C301" s="41"/>
      <c r="D301" s="52"/>
      <c r="E301" s="43"/>
      <c r="F301" s="67"/>
      <c r="G301" s="53"/>
      <c r="H301" s="57"/>
      <c r="I301" s="56"/>
    </row>
    <row r="302" spans="1:9" ht="15.75">
      <c r="A302" s="22"/>
      <c r="C302" s="58" t="s">
        <v>121</v>
      </c>
      <c r="D302" s="52"/>
      <c r="E302" s="43"/>
      <c r="F302" s="43"/>
      <c r="G302" s="53"/>
      <c r="H302" s="42"/>
      <c r="I302" s="42"/>
    </row>
    <row r="303" spans="1:9" ht="15.75">
      <c r="A303" s="22">
        <v>74</v>
      </c>
      <c r="B303" s="4"/>
      <c r="C303" s="58" t="s">
        <v>125</v>
      </c>
      <c r="D303" s="76">
        <v>1</v>
      </c>
      <c r="E303" s="71" t="s">
        <v>2</v>
      </c>
      <c r="F303" s="67" t="s">
        <v>0</v>
      </c>
      <c r="G303" s="47">
        <v>0</v>
      </c>
      <c r="H303" s="56">
        <f>ROUND( D303*G303,2 )</f>
        <v>0</v>
      </c>
      <c r="I303" s="57"/>
    </row>
    <row r="304" spans="1:9" ht="15.75">
      <c r="A304" s="22"/>
      <c r="C304" s="59"/>
      <c r="D304" s="52"/>
      <c r="E304" s="43"/>
      <c r="F304" s="67" t="s">
        <v>1</v>
      </c>
      <c r="G304" s="47">
        <v>0</v>
      </c>
      <c r="H304" s="57"/>
      <c r="I304" s="56">
        <f>ROUND( D303*G304,2 )</f>
        <v>0</v>
      </c>
    </row>
    <row r="305" spans="1:9" ht="15.75">
      <c r="A305" s="22"/>
      <c r="B305" s="3"/>
      <c r="C305" s="41"/>
      <c r="D305" s="73"/>
      <c r="E305" s="74"/>
      <c r="F305" s="75"/>
      <c r="G305" s="47"/>
      <c r="H305" s="42"/>
      <c r="I305" s="68"/>
    </row>
    <row r="306" spans="1:9" ht="30.75">
      <c r="A306" s="22"/>
      <c r="B306" s="3"/>
      <c r="C306" s="41" t="s">
        <v>91</v>
      </c>
      <c r="D306" s="73"/>
      <c r="E306" s="74"/>
      <c r="F306" s="75"/>
      <c r="G306" s="53"/>
      <c r="H306" s="42"/>
      <c r="I306" s="68"/>
    </row>
    <row r="307" spans="1:9" ht="15.75">
      <c r="A307" s="22">
        <v>75</v>
      </c>
      <c r="B307" s="6"/>
      <c r="C307" s="41" t="s">
        <v>92</v>
      </c>
      <c r="D307" s="70">
        <v>1</v>
      </c>
      <c r="E307" s="71" t="s">
        <v>2</v>
      </c>
      <c r="F307" s="72" t="s">
        <v>0</v>
      </c>
      <c r="G307" s="47">
        <v>0</v>
      </c>
      <c r="H307" s="56">
        <f>ROUND( D307*G307,2 )</f>
        <v>0</v>
      </c>
      <c r="I307" s="57"/>
    </row>
    <row r="308" spans="1:9" ht="15.75">
      <c r="A308" s="1"/>
      <c r="B308" s="3"/>
      <c r="C308" s="43"/>
      <c r="D308" s="73"/>
      <c r="E308" s="74"/>
      <c r="F308" s="75" t="s">
        <v>1</v>
      </c>
      <c r="G308" s="47">
        <v>0</v>
      </c>
      <c r="H308" s="57"/>
      <c r="I308" s="56">
        <f>ROUND( D307*G308,2 )</f>
        <v>0</v>
      </c>
    </row>
    <row r="309" spans="1:9" ht="15.75">
      <c r="A309" s="1"/>
      <c r="B309" s="3"/>
      <c r="C309" s="77"/>
      <c r="D309" s="78"/>
      <c r="E309" s="74"/>
      <c r="F309" s="75"/>
      <c r="G309" s="69"/>
      <c r="H309" s="42"/>
      <c r="I309" s="68"/>
    </row>
    <row r="310" spans="1:9" ht="16.5" thickBot="1">
      <c r="A310" s="1"/>
      <c r="C310" s="43"/>
      <c r="D310" s="42"/>
      <c r="E310" s="43"/>
      <c r="F310" s="43"/>
      <c r="G310" s="42"/>
      <c r="H310" s="42"/>
      <c r="I310" s="42"/>
    </row>
    <row r="311" spans="1:9" ht="15.75">
      <c r="A311" s="22"/>
      <c r="C311" s="43"/>
      <c r="D311" s="42"/>
      <c r="E311" s="43"/>
      <c r="F311" s="43"/>
      <c r="G311" s="42"/>
      <c r="H311" s="61">
        <f>ROUND( SUM(H11:H309),2 )</f>
        <v>0</v>
      </c>
      <c r="I311" s="61">
        <f>ROUND( SUM(I11:I309),2 )</f>
        <v>0</v>
      </c>
    </row>
    <row r="312" spans="1:9" ht="15.75">
      <c r="C312" s="58"/>
      <c r="D312" s="42"/>
      <c r="E312" s="43"/>
      <c r="F312" s="43"/>
      <c r="G312" s="42"/>
      <c r="H312" s="42"/>
      <c r="I312" s="59"/>
    </row>
    <row r="313" spans="1:9" ht="15.75">
      <c r="C313" s="58"/>
      <c r="D313" s="42"/>
      <c r="E313" s="59"/>
      <c r="F313" s="59"/>
      <c r="G313" s="59"/>
      <c r="H313" s="59"/>
      <c r="I313" s="59"/>
    </row>
    <row r="314" spans="1:9" ht="18" customHeight="1">
      <c r="C314" s="43"/>
      <c r="D314" s="42"/>
      <c r="E314" s="134" t="s">
        <v>130</v>
      </c>
      <c r="F314" s="134"/>
      <c r="G314" s="134"/>
      <c r="H314" s="134"/>
      <c r="I314" s="63">
        <f>I311+H311</f>
        <v>0</v>
      </c>
    </row>
    <row r="315" spans="1:9" ht="18" customHeight="1">
      <c r="C315" s="59"/>
      <c r="D315" s="42"/>
      <c r="E315" s="64"/>
      <c r="F315" s="136" t="s">
        <v>129</v>
      </c>
      <c r="G315" s="136"/>
      <c r="H315" s="136"/>
      <c r="I315" s="65">
        <f>I314*0.27</f>
        <v>0</v>
      </c>
    </row>
    <row r="316" spans="1:9" ht="18" customHeight="1">
      <c r="A316" s="1"/>
      <c r="C316" s="59"/>
      <c r="D316" s="42"/>
      <c r="E316" s="134" t="s">
        <v>131</v>
      </c>
      <c r="F316" s="134"/>
      <c r="G316" s="134"/>
      <c r="H316" s="134"/>
      <c r="I316" s="63">
        <f>I315+I314</f>
        <v>0</v>
      </c>
    </row>
    <row r="317" spans="1:9">
      <c r="A317" s="1"/>
      <c r="C317" s="1"/>
    </row>
    <row r="318" spans="1:9">
      <c r="A318" s="1"/>
      <c r="C318" s="12"/>
      <c r="I318" s="39"/>
    </row>
    <row r="319" spans="1:9">
      <c r="A319" s="1"/>
      <c r="C319" s="19"/>
    </row>
    <row r="320" spans="1:9">
      <c r="A320" s="1"/>
      <c r="C320" s="1"/>
    </row>
    <row r="321" spans="1:3">
      <c r="A321" s="1"/>
      <c r="C321" s="1"/>
    </row>
    <row r="322" spans="1:3">
      <c r="A322" s="1"/>
      <c r="C322" s="19"/>
    </row>
    <row r="323" spans="1:3">
      <c r="A323" s="1"/>
      <c r="C323" s="19"/>
    </row>
    <row r="324" spans="1:3">
      <c r="C324" s="1"/>
    </row>
    <row r="325" spans="1:3">
      <c r="C325" s="1"/>
    </row>
    <row r="326" spans="1:3">
      <c r="C326" s="19"/>
    </row>
    <row r="327" spans="1:3">
      <c r="A327" s="1"/>
      <c r="C327" s="19"/>
    </row>
    <row r="328" spans="1:3">
      <c r="A328" s="1"/>
      <c r="C328" s="2"/>
    </row>
    <row r="329" spans="1:3">
      <c r="A329" s="1"/>
      <c r="C329" s="1"/>
    </row>
    <row r="330" spans="1:3">
      <c r="A330" s="1"/>
      <c r="C330" s="1"/>
    </row>
    <row r="331" spans="1:3">
      <c r="A331" s="1"/>
      <c r="C331" s="1"/>
    </row>
    <row r="332" spans="1:3">
      <c r="C332" s="2"/>
    </row>
    <row r="333" spans="1:3">
      <c r="C333" s="1"/>
    </row>
    <row r="334" spans="1:3">
      <c r="C334" s="19"/>
    </row>
    <row r="335" spans="1:3">
      <c r="C335" s="19"/>
    </row>
    <row r="336" spans="1:3">
      <c r="A336" s="1"/>
      <c r="C336" s="2"/>
    </row>
    <row r="337" spans="1:3">
      <c r="A337" s="1"/>
      <c r="C337" s="1"/>
    </row>
    <row r="338" spans="1:3">
      <c r="A338" s="1"/>
      <c r="C338" s="19"/>
    </row>
    <row r="339" spans="1:3">
      <c r="C339" s="19"/>
    </row>
    <row r="343" spans="1:3">
      <c r="A343" s="1"/>
    </row>
    <row r="344" spans="1:3">
      <c r="A344" s="1"/>
    </row>
    <row r="345" spans="1:3">
      <c r="A345" s="1"/>
    </row>
    <row r="346" spans="1:3">
      <c r="A346" s="1"/>
    </row>
    <row r="347" spans="1:3">
      <c r="A347" s="1"/>
    </row>
    <row r="359" spans="3:3">
      <c r="C359" s="2"/>
    </row>
    <row r="360" spans="3:3">
      <c r="C360" s="14"/>
    </row>
    <row r="361" spans="3:3">
      <c r="C361" s="19"/>
    </row>
    <row r="362" spans="3:3">
      <c r="C362" s="12"/>
    </row>
    <row r="363" spans="3:3">
      <c r="C363" s="2"/>
    </row>
    <row r="364" spans="3:3">
      <c r="C364" s="14"/>
    </row>
    <row r="365" spans="3:3">
      <c r="C365" s="19"/>
    </row>
    <row r="366" spans="3:3">
      <c r="C366" s="19"/>
    </row>
    <row r="367" spans="3:3">
      <c r="C367" s="2"/>
    </row>
    <row r="368" spans="3:3">
      <c r="C368" s="14"/>
    </row>
    <row r="369" spans="3:3">
      <c r="C369" s="19"/>
    </row>
    <row r="370" spans="3:3">
      <c r="C370" s="19"/>
    </row>
  </sheetData>
  <mergeCells count="8">
    <mergeCell ref="E314:H314"/>
    <mergeCell ref="F315:H315"/>
    <mergeCell ref="E316:H316"/>
    <mergeCell ref="A1:I1"/>
    <mergeCell ref="A2:I2"/>
    <mergeCell ref="A3:I3"/>
    <mergeCell ref="H4:I4"/>
    <mergeCell ref="A6:I6"/>
  </mergeCells>
  <printOptions horizontalCentered="1"/>
  <pageMargins left="0.59055118110236227" right="0.59055118110236227" top="2.3622047244094491" bottom="0.74803149606299213" header="0.19685039370078741" footer="0.31496062992125984"/>
  <pageSetup paperSize="9" scale="74" fitToHeight="11" orientation="portrait" r:id="rId1"/>
  <headerFooter>
    <oddHeader>&amp;C&amp;G</oddHeader>
    <oddFooter>&amp;C&amp;P / &amp;N</oddFooter>
  </headerFooter>
  <rowBreaks count="10" manualBreakCount="10">
    <brk id="37" max="8" man="1"/>
    <brk id="72" max="8" man="1"/>
    <brk id="105" max="8" man="1"/>
    <brk id="133" max="8" man="1"/>
    <brk id="157" max="8" man="1"/>
    <brk id="180" max="8" man="1"/>
    <brk id="209" max="8" man="1"/>
    <brk id="232" max="8" man="1"/>
    <brk id="256" max="8" man="1"/>
    <brk id="288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view="pageBreakPreview" zoomScale="60" zoomScaleNormal="100" workbookViewId="0">
      <pane ySplit="6" topLeftCell="A7" activePane="bottomLeft" state="frozen"/>
      <selection pane="bottomLeft" activeCell="F12" sqref="F12"/>
    </sheetView>
  </sheetViews>
  <sheetFormatPr defaultRowHeight="15"/>
  <cols>
    <col min="1" max="1" width="9" customWidth="1"/>
    <col min="2" max="2" width="39.140625" customWidth="1"/>
    <col min="3" max="3" width="16.28515625" bestFit="1" customWidth="1"/>
    <col min="4" max="4" width="5.7109375" bestFit="1" customWidth="1"/>
    <col min="5" max="5" width="7.28515625" bestFit="1" customWidth="1"/>
    <col min="6" max="10" width="19.28515625" customWidth="1"/>
  </cols>
  <sheetData>
    <row r="1" spans="1:10" ht="16.5">
      <c r="A1" s="85" t="s">
        <v>167</v>
      </c>
      <c r="B1" s="86"/>
      <c r="C1" s="87"/>
      <c r="D1" s="87"/>
      <c r="E1" s="87"/>
      <c r="F1" s="87"/>
      <c r="G1" s="88"/>
      <c r="H1" s="89"/>
      <c r="I1" s="89"/>
      <c r="J1" s="89" t="s">
        <v>168</v>
      </c>
    </row>
    <row r="2" spans="1:10" ht="16.5">
      <c r="A2" s="85" t="s">
        <v>169</v>
      </c>
      <c r="B2" s="86"/>
      <c r="C2" s="87"/>
      <c r="D2" s="90"/>
      <c r="E2" s="87"/>
      <c r="F2" s="87"/>
      <c r="G2" s="88"/>
      <c r="H2" s="89"/>
      <c r="I2" s="89"/>
      <c r="J2" s="91" t="s">
        <v>170</v>
      </c>
    </row>
    <row r="3" spans="1:10" ht="16.5">
      <c r="A3" s="85"/>
      <c r="B3" s="86"/>
      <c r="C3" s="87"/>
      <c r="D3" s="90"/>
      <c r="E3" s="87"/>
      <c r="F3" s="87"/>
      <c r="G3" s="88"/>
      <c r="H3" s="89"/>
      <c r="I3" s="89"/>
      <c r="J3" s="91">
        <v>43166</v>
      </c>
    </row>
    <row r="4" spans="1:10" ht="16.5">
      <c r="A4" s="92"/>
      <c r="B4" s="93"/>
      <c r="C4" s="139" t="s">
        <v>171</v>
      </c>
      <c r="D4" s="139"/>
      <c r="E4" s="139"/>
      <c r="F4" s="139"/>
      <c r="G4" s="88"/>
      <c r="H4" s="89"/>
      <c r="I4" s="89"/>
      <c r="J4" s="92"/>
    </row>
    <row r="5" spans="1:10" ht="16.5">
      <c r="A5" s="92"/>
      <c r="B5" s="92"/>
      <c r="C5" s="139" t="s">
        <v>172</v>
      </c>
      <c r="D5" s="139"/>
      <c r="E5" s="139"/>
      <c r="F5" s="139"/>
      <c r="G5" s="92"/>
      <c r="H5" s="92"/>
      <c r="I5" s="92"/>
      <c r="J5" s="92"/>
    </row>
    <row r="6" spans="1:10" ht="16.5">
      <c r="A6" s="94" t="s">
        <v>173</v>
      </c>
      <c r="B6" s="94" t="s">
        <v>174</v>
      </c>
      <c r="C6" s="95" t="s">
        <v>175</v>
      </c>
      <c r="D6" s="95" t="s">
        <v>176</v>
      </c>
      <c r="E6" s="95" t="s">
        <v>177</v>
      </c>
      <c r="F6" s="95" t="s">
        <v>178</v>
      </c>
      <c r="G6" s="95" t="s">
        <v>179</v>
      </c>
      <c r="H6" s="95" t="s">
        <v>180</v>
      </c>
      <c r="I6" s="95" t="s">
        <v>181</v>
      </c>
      <c r="J6" s="95" t="s">
        <v>182</v>
      </c>
    </row>
    <row r="7" spans="1:10" ht="16.5">
      <c r="A7" s="96"/>
      <c r="B7" s="97"/>
      <c r="C7" s="97"/>
      <c r="D7" s="97"/>
      <c r="E7" s="98"/>
      <c r="F7" s="97"/>
      <c r="G7" s="97"/>
      <c r="H7" s="97"/>
      <c r="I7" s="97"/>
      <c r="J7" s="97"/>
    </row>
    <row r="8" spans="1:10" ht="25.5">
      <c r="A8" s="99"/>
      <c r="B8" s="100" t="s">
        <v>183</v>
      </c>
      <c r="C8" s="101"/>
      <c r="D8" s="101"/>
      <c r="E8" s="102"/>
      <c r="F8" s="103"/>
      <c r="G8" s="103"/>
      <c r="H8" s="103"/>
      <c r="I8" s="103"/>
      <c r="J8" s="103"/>
    </row>
    <row r="9" spans="1:10" ht="25.5">
      <c r="A9" s="104">
        <v>1</v>
      </c>
      <c r="B9" s="105" t="s">
        <v>184</v>
      </c>
      <c r="C9" s="106"/>
      <c r="D9" s="106"/>
      <c r="E9" s="107"/>
      <c r="F9" s="103"/>
      <c r="G9" s="103"/>
      <c r="H9" s="108">
        <f>SUBTOTAL(9,H10:H19)</f>
        <v>0</v>
      </c>
      <c r="I9" s="108">
        <f>SUBTOTAL(9,I10:I19)</f>
        <v>0</v>
      </c>
      <c r="J9" s="108">
        <f>SUBTOTAL(9,J10:J19)</f>
        <v>0</v>
      </c>
    </row>
    <row r="10" spans="1:10" ht="25.5">
      <c r="A10" s="109"/>
      <c r="B10" s="110" t="s">
        <v>185</v>
      </c>
      <c r="C10" s="111"/>
      <c r="D10" s="111"/>
      <c r="E10" s="112"/>
      <c r="F10" s="112"/>
      <c r="G10" s="112"/>
      <c r="H10" s="108"/>
      <c r="I10" s="108"/>
      <c r="J10" s="108"/>
    </row>
    <row r="11" spans="1:10" ht="16.5">
      <c r="A11" s="109" t="s">
        <v>186</v>
      </c>
      <c r="B11" s="110" t="s">
        <v>187</v>
      </c>
      <c r="C11" s="111" t="s">
        <v>188</v>
      </c>
      <c r="D11" s="111" t="s">
        <v>4</v>
      </c>
      <c r="E11" s="112">
        <v>20</v>
      </c>
      <c r="F11" s="112"/>
      <c r="G11" s="112"/>
      <c r="H11" s="108">
        <f t="shared" ref="H11:H17" si="0">E11*F11</f>
        <v>0</v>
      </c>
      <c r="I11" s="108">
        <f t="shared" ref="I11:I17" si="1">E11*G11</f>
        <v>0</v>
      </c>
      <c r="J11" s="108">
        <f t="shared" ref="J11:J17" si="2">H11+I11</f>
        <v>0</v>
      </c>
    </row>
    <row r="12" spans="1:10" ht="16.5">
      <c r="A12" s="109" t="s">
        <v>189</v>
      </c>
      <c r="B12" s="110" t="s">
        <v>187</v>
      </c>
      <c r="C12" s="111" t="s">
        <v>190</v>
      </c>
      <c r="D12" s="111" t="s">
        <v>4</v>
      </c>
      <c r="E12" s="112">
        <v>165</v>
      </c>
      <c r="F12" s="112"/>
      <c r="G12" s="112"/>
      <c r="H12" s="108">
        <f t="shared" si="0"/>
        <v>0</v>
      </c>
      <c r="I12" s="108">
        <f t="shared" si="1"/>
        <v>0</v>
      </c>
      <c r="J12" s="108">
        <f t="shared" si="2"/>
        <v>0</v>
      </c>
    </row>
    <row r="13" spans="1:10" ht="16.5">
      <c r="A13" s="109" t="s">
        <v>191</v>
      </c>
      <c r="B13" s="110" t="s">
        <v>187</v>
      </c>
      <c r="C13" s="111" t="s">
        <v>192</v>
      </c>
      <c r="D13" s="111" t="s">
        <v>4</v>
      </c>
      <c r="E13" s="112">
        <v>75</v>
      </c>
      <c r="F13" s="112"/>
      <c r="G13" s="112"/>
      <c r="H13" s="108">
        <f t="shared" si="0"/>
        <v>0</v>
      </c>
      <c r="I13" s="108">
        <f t="shared" si="1"/>
        <v>0</v>
      </c>
      <c r="J13" s="108">
        <f t="shared" si="2"/>
        <v>0</v>
      </c>
    </row>
    <row r="14" spans="1:10" ht="16.5">
      <c r="A14" s="109" t="s">
        <v>193</v>
      </c>
      <c r="B14" s="110" t="s">
        <v>187</v>
      </c>
      <c r="C14" s="111" t="s">
        <v>194</v>
      </c>
      <c r="D14" s="111" t="s">
        <v>4</v>
      </c>
      <c r="E14" s="112">
        <v>25</v>
      </c>
      <c r="F14" s="112"/>
      <c r="G14" s="112"/>
      <c r="H14" s="108">
        <f t="shared" si="0"/>
        <v>0</v>
      </c>
      <c r="I14" s="108">
        <f t="shared" si="1"/>
        <v>0</v>
      </c>
      <c r="J14" s="108">
        <f t="shared" si="2"/>
        <v>0</v>
      </c>
    </row>
    <row r="15" spans="1:10" ht="16.5">
      <c r="A15" s="109" t="s">
        <v>195</v>
      </c>
      <c r="B15" s="110" t="s">
        <v>187</v>
      </c>
      <c r="C15" s="111" t="s">
        <v>196</v>
      </c>
      <c r="D15" s="111" t="s">
        <v>4</v>
      </c>
      <c r="E15" s="112">
        <v>25</v>
      </c>
      <c r="F15" s="112"/>
      <c r="G15" s="112"/>
      <c r="H15" s="108">
        <f t="shared" si="0"/>
        <v>0</v>
      </c>
      <c r="I15" s="108">
        <f t="shared" si="1"/>
        <v>0</v>
      </c>
      <c r="J15" s="108">
        <f t="shared" si="2"/>
        <v>0</v>
      </c>
    </row>
    <row r="16" spans="1:10" ht="16.5">
      <c r="A16" s="109" t="s">
        <v>197</v>
      </c>
      <c r="B16" s="110" t="s">
        <v>187</v>
      </c>
      <c r="C16" s="111" t="s">
        <v>198</v>
      </c>
      <c r="D16" s="111" t="s">
        <v>4</v>
      </c>
      <c r="E16" s="112">
        <v>20</v>
      </c>
      <c r="F16" s="112"/>
      <c r="G16" s="112"/>
      <c r="H16" s="108">
        <f t="shared" si="0"/>
        <v>0</v>
      </c>
      <c r="I16" s="108">
        <f t="shared" si="1"/>
        <v>0</v>
      </c>
      <c r="J16" s="108">
        <f t="shared" si="2"/>
        <v>0</v>
      </c>
    </row>
    <row r="17" spans="1:10" ht="16.5">
      <c r="A17" s="109" t="s">
        <v>199</v>
      </c>
      <c r="B17" s="110" t="s">
        <v>187</v>
      </c>
      <c r="C17" s="107" t="s">
        <v>200</v>
      </c>
      <c r="D17" s="107" t="s">
        <v>4</v>
      </c>
      <c r="E17" s="112">
        <v>135</v>
      </c>
      <c r="F17" s="112"/>
      <c r="G17" s="112"/>
      <c r="H17" s="108">
        <f t="shared" si="0"/>
        <v>0</v>
      </c>
      <c r="I17" s="108">
        <f t="shared" si="1"/>
        <v>0</v>
      </c>
      <c r="J17" s="108">
        <f t="shared" si="2"/>
        <v>0</v>
      </c>
    </row>
    <row r="18" spans="1:10" ht="16.5">
      <c r="A18" s="109" t="s">
        <v>199</v>
      </c>
      <c r="B18" s="110" t="s">
        <v>187</v>
      </c>
      <c r="C18" s="107" t="s">
        <v>201</v>
      </c>
      <c r="D18" s="111" t="s">
        <v>4</v>
      </c>
      <c r="E18" s="112">
        <v>25</v>
      </c>
      <c r="F18" s="112"/>
      <c r="G18" s="112"/>
      <c r="H18" s="108">
        <f>E18*F18</f>
        <v>0</v>
      </c>
      <c r="I18" s="108">
        <f>E18*G18</f>
        <v>0</v>
      </c>
      <c r="J18" s="108">
        <f>H18+I18</f>
        <v>0</v>
      </c>
    </row>
    <row r="19" spans="1:10" ht="16.5">
      <c r="A19" s="109"/>
      <c r="B19" s="110"/>
      <c r="C19" s="111"/>
      <c r="D19" s="111"/>
      <c r="E19" s="112"/>
      <c r="F19" s="108"/>
      <c r="G19" s="108"/>
      <c r="H19" s="108"/>
      <c r="I19" s="108"/>
      <c r="J19" s="108"/>
    </row>
    <row r="20" spans="1:10" ht="16.5">
      <c r="A20" s="104">
        <v>2</v>
      </c>
      <c r="B20" s="105" t="s">
        <v>202</v>
      </c>
      <c r="C20" s="113"/>
      <c r="D20" s="111"/>
      <c r="E20" s="112"/>
      <c r="F20" s="108"/>
      <c r="G20" s="108"/>
      <c r="H20" s="108">
        <f>SUBTOTAL(9,H21:H23)</f>
        <v>0</v>
      </c>
      <c r="I20" s="108">
        <f>SUBTOTAL(9,I21:I23)</f>
        <v>0</v>
      </c>
      <c r="J20" s="108">
        <f>SUBTOTAL(9,J21:J23)</f>
        <v>0</v>
      </c>
    </row>
    <row r="21" spans="1:10" ht="25.5">
      <c r="A21" s="109" t="s">
        <v>203</v>
      </c>
      <c r="B21" s="110" t="s">
        <v>204</v>
      </c>
      <c r="C21" s="107" t="s">
        <v>205</v>
      </c>
      <c r="D21" s="111" t="s">
        <v>4</v>
      </c>
      <c r="E21" s="112">
        <v>80</v>
      </c>
      <c r="F21" s="112"/>
      <c r="G21" s="112"/>
      <c r="H21" s="108">
        <f>E21*F21</f>
        <v>0</v>
      </c>
      <c r="I21" s="108">
        <f>E21*G21</f>
        <v>0</v>
      </c>
      <c r="J21" s="108">
        <f>H21+I21</f>
        <v>0</v>
      </c>
    </row>
    <row r="22" spans="1:10" ht="25.5">
      <c r="A22" s="109" t="s">
        <v>206</v>
      </c>
      <c r="B22" s="110" t="s">
        <v>207</v>
      </c>
      <c r="C22" s="111" t="s">
        <v>208</v>
      </c>
      <c r="D22" s="111" t="s">
        <v>4</v>
      </c>
      <c r="E22" s="112">
        <v>20</v>
      </c>
      <c r="F22" s="112"/>
      <c r="G22" s="112"/>
      <c r="H22" s="108">
        <f>E22*F22</f>
        <v>0</v>
      </c>
      <c r="I22" s="108">
        <f>E22*G22</f>
        <v>0</v>
      </c>
      <c r="J22" s="108">
        <f>H22+I22</f>
        <v>0</v>
      </c>
    </row>
    <row r="23" spans="1:10" ht="16.5">
      <c r="A23" s="109"/>
      <c r="B23" s="110"/>
      <c r="C23" s="92"/>
      <c r="D23" s="111"/>
      <c r="E23" s="112"/>
      <c r="F23" s="108"/>
      <c r="G23" s="108"/>
      <c r="H23" s="108"/>
      <c r="I23" s="108"/>
      <c r="J23" s="108"/>
    </row>
    <row r="24" spans="1:10" ht="38.25">
      <c r="A24" s="104">
        <v>3</v>
      </c>
      <c r="B24" s="105" t="s">
        <v>209</v>
      </c>
      <c r="C24" s="111"/>
      <c r="D24" s="111"/>
      <c r="E24" s="112"/>
      <c r="F24" s="108"/>
      <c r="G24" s="108"/>
      <c r="H24" s="108">
        <f>SUBTOTAL(9,H25:H26)</f>
        <v>0</v>
      </c>
      <c r="I24" s="108">
        <f>SUBTOTAL(9,I25:I26)</f>
        <v>0</v>
      </c>
      <c r="J24" s="108">
        <f>SUBTOTAL(9,J25:J26)</f>
        <v>0</v>
      </c>
    </row>
    <row r="25" spans="1:10" ht="76.5">
      <c r="A25" s="109" t="s">
        <v>210</v>
      </c>
      <c r="B25" s="114" t="s">
        <v>211</v>
      </c>
      <c r="C25" s="111" t="s">
        <v>212</v>
      </c>
      <c r="D25" s="111" t="s">
        <v>2</v>
      </c>
      <c r="E25" s="112">
        <v>1</v>
      </c>
      <c r="F25" s="112"/>
      <c r="G25" s="112"/>
      <c r="H25" s="108">
        <f>E25*F25</f>
        <v>0</v>
      </c>
      <c r="I25" s="108">
        <f>E25*G25</f>
        <v>0</v>
      </c>
      <c r="J25" s="108">
        <f>H25+I25</f>
        <v>0</v>
      </c>
    </row>
    <row r="26" spans="1:10" ht="16.5">
      <c r="A26" s="109"/>
      <c r="B26" s="106"/>
      <c r="C26" s="111"/>
      <c r="D26" s="111"/>
      <c r="E26" s="112"/>
      <c r="F26" s="108"/>
      <c r="G26" s="108"/>
      <c r="H26" s="108"/>
      <c r="I26" s="108"/>
      <c r="J26" s="108"/>
    </row>
    <row r="27" spans="1:10" ht="38.25">
      <c r="A27" s="115">
        <v>4</v>
      </c>
      <c r="B27" s="105" t="s">
        <v>213</v>
      </c>
      <c r="C27" s="111"/>
      <c r="D27" s="111"/>
      <c r="E27" s="112"/>
      <c r="F27" s="108"/>
      <c r="G27" s="108"/>
      <c r="H27" s="108">
        <f>SUBTOTAL(9,H28:H37)</f>
        <v>0</v>
      </c>
      <c r="I27" s="108">
        <f>SUBTOTAL(9,I28:I37)</f>
        <v>0</v>
      </c>
      <c r="J27" s="108">
        <f>SUBTOTAL(9,J28:J37)</f>
        <v>0</v>
      </c>
    </row>
    <row r="28" spans="1:10" ht="25.5">
      <c r="A28" s="109" t="s">
        <v>214</v>
      </c>
      <c r="B28" s="110" t="s">
        <v>215</v>
      </c>
      <c r="C28" s="107"/>
      <c r="D28" s="111" t="s">
        <v>2</v>
      </c>
      <c r="E28" s="112">
        <v>26</v>
      </c>
      <c r="F28" s="112"/>
      <c r="G28" s="112"/>
      <c r="H28" s="108">
        <f>E28*F28</f>
        <v>0</v>
      </c>
      <c r="I28" s="108">
        <f>E28*G28</f>
        <v>0</v>
      </c>
      <c r="J28" s="108">
        <f>H28+I28</f>
        <v>0</v>
      </c>
    </row>
    <row r="29" spans="1:10" ht="51">
      <c r="A29" s="109" t="s">
        <v>216</v>
      </c>
      <c r="B29" s="114" t="s">
        <v>217</v>
      </c>
      <c r="C29" s="107"/>
      <c r="D29" s="107"/>
      <c r="E29" s="112"/>
      <c r="F29" s="112"/>
      <c r="G29" s="112"/>
      <c r="H29" s="116"/>
      <c r="I29" s="116"/>
      <c r="J29" s="116"/>
    </row>
    <row r="30" spans="1:10" ht="16.5">
      <c r="A30" s="109"/>
      <c r="B30" s="114" t="s">
        <v>218</v>
      </c>
      <c r="C30" s="107" t="s">
        <v>219</v>
      </c>
      <c r="D30" s="107" t="s">
        <v>2</v>
      </c>
      <c r="E30" s="112">
        <v>1</v>
      </c>
      <c r="F30" s="112"/>
      <c r="G30" s="112"/>
      <c r="H30" s="116">
        <f t="shared" ref="H30:H36" si="3">E30*F30</f>
        <v>0</v>
      </c>
      <c r="I30" s="116">
        <f t="shared" ref="I30:I36" si="4">E30*G30</f>
        <v>0</v>
      </c>
      <c r="J30" s="116">
        <f t="shared" ref="J30:J36" si="5">H30+I30</f>
        <v>0</v>
      </c>
    </row>
    <row r="31" spans="1:10" ht="25.5">
      <c r="A31" s="109"/>
      <c r="B31" s="114" t="s">
        <v>220</v>
      </c>
      <c r="C31" s="107"/>
      <c r="D31" s="107" t="s">
        <v>2</v>
      </c>
      <c r="E31" s="112">
        <v>1</v>
      </c>
      <c r="F31" s="112"/>
      <c r="G31" s="112"/>
      <c r="H31" s="116">
        <f t="shared" si="3"/>
        <v>0</v>
      </c>
      <c r="I31" s="116">
        <f t="shared" si="4"/>
        <v>0</v>
      </c>
      <c r="J31" s="116">
        <f t="shared" si="5"/>
        <v>0</v>
      </c>
    </row>
    <row r="32" spans="1:10" ht="16.5">
      <c r="A32" s="109"/>
      <c r="B32" s="114" t="s">
        <v>221</v>
      </c>
      <c r="C32" s="107" t="s">
        <v>222</v>
      </c>
      <c r="D32" s="107" t="s">
        <v>223</v>
      </c>
      <c r="E32" s="112">
        <v>12</v>
      </c>
      <c r="F32" s="112"/>
      <c r="G32" s="112"/>
      <c r="H32" s="116">
        <f t="shared" si="3"/>
        <v>0</v>
      </c>
      <c r="I32" s="116">
        <f t="shared" si="4"/>
        <v>0</v>
      </c>
      <c r="J32" s="116">
        <f t="shared" si="5"/>
        <v>0</v>
      </c>
    </row>
    <row r="33" spans="1:10" ht="16.5">
      <c r="A33" s="109"/>
      <c r="B33" s="114" t="s">
        <v>224</v>
      </c>
      <c r="C33" s="107" t="s">
        <v>225</v>
      </c>
      <c r="D33" s="107" t="s">
        <v>223</v>
      </c>
      <c r="E33" s="112">
        <v>25</v>
      </c>
      <c r="F33" s="112"/>
      <c r="G33" s="112"/>
      <c r="H33" s="116">
        <f t="shared" si="3"/>
        <v>0</v>
      </c>
      <c r="I33" s="116">
        <f t="shared" si="4"/>
        <v>0</v>
      </c>
      <c r="J33" s="116">
        <f t="shared" si="5"/>
        <v>0</v>
      </c>
    </row>
    <row r="34" spans="1:10" ht="16.5">
      <c r="A34" s="109"/>
      <c r="B34" s="114" t="s">
        <v>226</v>
      </c>
      <c r="C34" s="107"/>
      <c r="D34" s="107" t="s">
        <v>5</v>
      </c>
      <c r="E34" s="112">
        <v>1</v>
      </c>
      <c r="F34" s="112"/>
      <c r="G34" s="112"/>
      <c r="H34" s="116">
        <f t="shared" si="3"/>
        <v>0</v>
      </c>
      <c r="I34" s="116">
        <f t="shared" si="4"/>
        <v>0</v>
      </c>
      <c r="J34" s="116">
        <f t="shared" si="5"/>
        <v>0</v>
      </c>
    </row>
    <row r="35" spans="1:10" ht="16.5">
      <c r="A35" s="109" t="s">
        <v>227</v>
      </c>
      <c r="B35" s="110" t="s">
        <v>228</v>
      </c>
      <c r="C35" s="107"/>
      <c r="D35" s="111" t="s">
        <v>5</v>
      </c>
      <c r="E35" s="112">
        <v>1</v>
      </c>
      <c r="F35" s="112"/>
      <c r="G35" s="112"/>
      <c r="H35" s="108">
        <f t="shared" si="3"/>
        <v>0</v>
      </c>
      <c r="I35" s="108">
        <f t="shared" si="4"/>
        <v>0</v>
      </c>
      <c r="J35" s="108">
        <f t="shared" si="5"/>
        <v>0</v>
      </c>
    </row>
    <row r="36" spans="1:10" ht="25.5">
      <c r="A36" s="109" t="s">
        <v>229</v>
      </c>
      <c r="B36" s="110" t="s">
        <v>230</v>
      </c>
      <c r="C36" s="107"/>
      <c r="D36" s="111" t="s">
        <v>5</v>
      </c>
      <c r="E36" s="112">
        <v>1</v>
      </c>
      <c r="F36" s="112"/>
      <c r="G36" s="112"/>
      <c r="H36" s="108">
        <f t="shared" si="3"/>
        <v>0</v>
      </c>
      <c r="I36" s="108">
        <f t="shared" si="4"/>
        <v>0</v>
      </c>
      <c r="J36" s="108">
        <f t="shared" si="5"/>
        <v>0</v>
      </c>
    </row>
    <row r="37" spans="1:10" ht="16.5">
      <c r="A37" s="117"/>
      <c r="B37" s="118"/>
      <c r="C37" s="119"/>
      <c r="D37" s="120"/>
      <c r="E37" s="121"/>
      <c r="F37" s="121"/>
      <c r="G37" s="122"/>
      <c r="H37" s="108"/>
      <c r="I37" s="108"/>
      <c r="J37" s="108"/>
    </row>
    <row r="38" spans="1:10" ht="16.5">
      <c r="A38" s="115">
        <v>5</v>
      </c>
      <c r="B38" s="123" t="s">
        <v>231</v>
      </c>
      <c r="C38" s="111"/>
      <c r="D38" s="111"/>
      <c r="E38" s="112"/>
      <c r="F38" s="108"/>
      <c r="G38" s="108"/>
      <c r="H38" s="108">
        <f>SUBTOTAL(9,H39:H45)</f>
        <v>0</v>
      </c>
      <c r="I38" s="108">
        <f>SUBTOTAL(9,I39:I45)</f>
        <v>0</v>
      </c>
      <c r="J38" s="108">
        <f>SUBTOTAL(9,J39:J45)</f>
        <v>0</v>
      </c>
    </row>
    <row r="39" spans="1:10" ht="16.5">
      <c r="A39" s="109" t="s">
        <v>232</v>
      </c>
      <c r="B39" s="110" t="s">
        <v>233</v>
      </c>
      <c r="C39" s="107" t="s">
        <v>234</v>
      </c>
      <c r="D39" s="111" t="s">
        <v>2</v>
      </c>
      <c r="E39" s="112">
        <v>1</v>
      </c>
      <c r="F39" s="112"/>
      <c r="G39" s="112"/>
      <c r="H39" s="108">
        <f t="shared" ref="H39:H44" si="6">E39*F39</f>
        <v>0</v>
      </c>
      <c r="I39" s="108">
        <f t="shared" ref="I39:I44" si="7">E39*G39</f>
        <v>0</v>
      </c>
      <c r="J39" s="108">
        <f t="shared" ref="J39:J44" si="8">H39+I39</f>
        <v>0</v>
      </c>
    </row>
    <row r="40" spans="1:10" ht="25.5">
      <c r="A40" s="109" t="s">
        <v>235</v>
      </c>
      <c r="B40" s="110" t="s">
        <v>236</v>
      </c>
      <c r="C40" s="107" t="s">
        <v>237</v>
      </c>
      <c r="D40" s="111" t="s">
        <v>2</v>
      </c>
      <c r="E40" s="112">
        <v>1</v>
      </c>
      <c r="F40" s="112"/>
      <c r="G40" s="112"/>
      <c r="H40" s="108">
        <f t="shared" si="6"/>
        <v>0</v>
      </c>
      <c r="I40" s="108">
        <f t="shared" si="7"/>
        <v>0</v>
      </c>
      <c r="J40" s="108">
        <f t="shared" si="8"/>
        <v>0</v>
      </c>
    </row>
    <row r="41" spans="1:10" ht="16.5">
      <c r="A41" s="109" t="s">
        <v>238</v>
      </c>
      <c r="B41" s="110" t="s">
        <v>239</v>
      </c>
      <c r="C41" s="107" t="s">
        <v>240</v>
      </c>
      <c r="D41" s="111" t="s">
        <v>2</v>
      </c>
      <c r="E41" s="112">
        <v>1</v>
      </c>
      <c r="F41" s="112"/>
      <c r="G41" s="112"/>
      <c r="H41" s="108">
        <f t="shared" si="6"/>
        <v>0</v>
      </c>
      <c r="I41" s="108">
        <f t="shared" si="7"/>
        <v>0</v>
      </c>
      <c r="J41" s="108">
        <f t="shared" si="8"/>
        <v>0</v>
      </c>
    </row>
    <row r="42" spans="1:10" ht="25.5">
      <c r="A42" s="109" t="s">
        <v>241</v>
      </c>
      <c r="B42" s="110" t="s">
        <v>242</v>
      </c>
      <c r="C42" s="107" t="s">
        <v>243</v>
      </c>
      <c r="D42" s="111" t="s">
        <v>2</v>
      </c>
      <c r="E42" s="112">
        <v>11</v>
      </c>
      <c r="F42" s="112"/>
      <c r="G42" s="112"/>
      <c r="H42" s="108">
        <f t="shared" si="6"/>
        <v>0</v>
      </c>
      <c r="I42" s="108">
        <f t="shared" si="7"/>
        <v>0</v>
      </c>
      <c r="J42" s="108">
        <f t="shared" si="8"/>
        <v>0</v>
      </c>
    </row>
    <row r="43" spans="1:10" ht="16.5">
      <c r="A43" s="109" t="s">
        <v>244</v>
      </c>
      <c r="B43" s="110" t="s">
        <v>245</v>
      </c>
      <c r="C43" s="107"/>
      <c r="D43" s="111" t="s">
        <v>2</v>
      </c>
      <c r="E43" s="112">
        <v>6</v>
      </c>
      <c r="F43" s="112"/>
      <c r="G43" s="112"/>
      <c r="H43" s="108">
        <f t="shared" si="6"/>
        <v>0</v>
      </c>
      <c r="I43" s="108">
        <f t="shared" si="7"/>
        <v>0</v>
      </c>
      <c r="J43" s="108">
        <f t="shared" si="8"/>
        <v>0</v>
      </c>
    </row>
    <row r="44" spans="1:10" ht="16.5">
      <c r="A44" s="109" t="s">
        <v>246</v>
      </c>
      <c r="B44" s="110" t="s">
        <v>247</v>
      </c>
      <c r="C44" s="107"/>
      <c r="D44" s="111" t="s">
        <v>2</v>
      </c>
      <c r="E44" s="112">
        <v>1</v>
      </c>
      <c r="F44" s="112"/>
      <c r="G44" s="112"/>
      <c r="H44" s="108">
        <f t="shared" si="6"/>
        <v>0</v>
      </c>
      <c r="I44" s="108">
        <f t="shared" si="7"/>
        <v>0</v>
      </c>
      <c r="J44" s="108">
        <f t="shared" si="8"/>
        <v>0</v>
      </c>
    </row>
    <row r="45" spans="1:10" ht="16.5">
      <c r="A45" s="117"/>
      <c r="B45" s="118"/>
      <c r="C45" s="119"/>
      <c r="D45" s="120"/>
      <c r="E45" s="124"/>
      <c r="F45" s="121"/>
      <c r="G45" s="122"/>
      <c r="H45" s="108"/>
      <c r="I45" s="108"/>
      <c r="J45" s="108"/>
    </row>
    <row r="46" spans="1:10" ht="38.25">
      <c r="A46" s="104">
        <v>6</v>
      </c>
      <c r="B46" s="105" t="s">
        <v>248</v>
      </c>
      <c r="C46" s="111"/>
      <c r="D46" s="111"/>
      <c r="E46" s="112"/>
      <c r="F46" s="108"/>
      <c r="G46" s="108"/>
      <c r="H46" s="108">
        <f>SUBTOTAL(9,H47:H51)</f>
        <v>0</v>
      </c>
      <c r="I46" s="108">
        <f>SUBTOTAL(9,I47:I51)</f>
        <v>0</v>
      </c>
      <c r="J46" s="108">
        <f>SUBTOTAL(9,J47:J51)</f>
        <v>0</v>
      </c>
    </row>
    <row r="47" spans="1:10" ht="25.5">
      <c r="A47" s="109" t="s">
        <v>249</v>
      </c>
      <c r="B47" s="110" t="s">
        <v>250</v>
      </c>
      <c r="C47" s="107"/>
      <c r="D47" s="111" t="s">
        <v>5</v>
      </c>
      <c r="E47" s="112">
        <v>1</v>
      </c>
      <c r="F47" s="112"/>
      <c r="G47" s="112"/>
      <c r="H47" s="108">
        <f>E47*F47</f>
        <v>0</v>
      </c>
      <c r="I47" s="108">
        <f>E47*G47</f>
        <v>0</v>
      </c>
      <c r="J47" s="108">
        <f>H47+I47</f>
        <v>0</v>
      </c>
    </row>
    <row r="48" spans="1:10" ht="25.5">
      <c r="A48" s="109" t="s">
        <v>251</v>
      </c>
      <c r="B48" s="110" t="s">
        <v>252</v>
      </c>
      <c r="C48" s="107"/>
      <c r="D48" s="111" t="s">
        <v>5</v>
      </c>
      <c r="E48" s="112">
        <v>1</v>
      </c>
      <c r="F48" s="112"/>
      <c r="G48" s="112"/>
      <c r="H48" s="108">
        <f>E48*F48</f>
        <v>0</v>
      </c>
      <c r="I48" s="108">
        <f>E48*G48</f>
        <v>0</v>
      </c>
      <c r="J48" s="108">
        <f>H48+I48</f>
        <v>0</v>
      </c>
    </row>
    <row r="49" spans="1:10" ht="16.5">
      <c r="A49" s="109" t="s">
        <v>253</v>
      </c>
      <c r="B49" s="110" t="s">
        <v>254</v>
      </c>
      <c r="C49" s="107"/>
      <c r="D49" s="111" t="s">
        <v>5</v>
      </c>
      <c r="E49" s="112">
        <v>1</v>
      </c>
      <c r="F49" s="112"/>
      <c r="G49" s="112"/>
      <c r="H49" s="108">
        <f>E49*F49</f>
        <v>0</v>
      </c>
      <c r="I49" s="108">
        <f>E49*G49</f>
        <v>0</v>
      </c>
      <c r="J49" s="108">
        <f>H49+I49</f>
        <v>0</v>
      </c>
    </row>
    <row r="50" spans="1:10" ht="16.5">
      <c r="A50" s="109" t="s">
        <v>255</v>
      </c>
      <c r="B50" s="110" t="s">
        <v>256</v>
      </c>
      <c r="C50" s="107"/>
      <c r="D50" s="111" t="s">
        <v>5</v>
      </c>
      <c r="E50" s="112">
        <v>1</v>
      </c>
      <c r="F50" s="112"/>
      <c r="G50" s="112"/>
      <c r="H50" s="108">
        <f>E50*F50</f>
        <v>0</v>
      </c>
      <c r="I50" s="108">
        <f>E50*G50</f>
        <v>0</v>
      </c>
      <c r="J50" s="108">
        <f>H50+I50</f>
        <v>0</v>
      </c>
    </row>
    <row r="51" spans="1:10" ht="16.5">
      <c r="A51" s="125"/>
      <c r="B51" s="110"/>
      <c r="C51" s="111"/>
      <c r="D51" s="111"/>
      <c r="E51" s="112"/>
      <c r="F51" s="108"/>
      <c r="G51" s="108"/>
      <c r="H51" s="108"/>
      <c r="I51" s="108"/>
      <c r="J51" s="108"/>
    </row>
    <row r="52" spans="1:10" ht="16.5">
      <c r="A52" s="103"/>
      <c r="B52" s="126" t="s">
        <v>257</v>
      </c>
      <c r="C52" s="126"/>
      <c r="D52" s="126"/>
      <c r="E52" s="127"/>
      <c r="F52" s="128"/>
      <c r="G52" s="128"/>
      <c r="H52" s="126">
        <f>SUBTOTAL(9,H9:H51)</f>
        <v>0</v>
      </c>
      <c r="I52" s="126">
        <f>SUBTOTAL(9,I9:I51)</f>
        <v>0</v>
      </c>
      <c r="J52" s="126">
        <f>SUBTOTAL(9,J9:J51)</f>
        <v>0</v>
      </c>
    </row>
    <row r="53" spans="1:10" ht="16.5">
      <c r="A53" s="103"/>
      <c r="B53" s="103" t="s">
        <v>258</v>
      </c>
      <c r="C53" s="103"/>
      <c r="D53" s="103"/>
      <c r="E53" s="129"/>
      <c r="F53" s="103"/>
      <c r="G53" s="103"/>
      <c r="H53" s="130"/>
      <c r="I53" s="130"/>
      <c r="J53" s="130">
        <f>J52*0.27</f>
        <v>0</v>
      </c>
    </row>
    <row r="54" spans="1:10" ht="16.5">
      <c r="A54" s="103"/>
      <c r="B54" s="103" t="s">
        <v>259</v>
      </c>
      <c r="C54" s="103"/>
      <c r="D54" s="103"/>
      <c r="E54" s="102"/>
      <c r="F54" s="103"/>
      <c r="G54" s="103"/>
      <c r="H54" s="103"/>
      <c r="I54" s="103"/>
      <c r="J54" s="131">
        <f>J53+J52</f>
        <v>0</v>
      </c>
    </row>
  </sheetData>
  <mergeCells count="2">
    <mergeCell ref="C4:F4"/>
    <mergeCell ref="C5:F5"/>
  </mergeCells>
  <dataValidations count="1">
    <dataValidation allowBlank="1" showErrorMessage="1" sqref="G45 G37"/>
  </dataValidations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Gépészet ÖSSZESÍTŐ</vt:lpstr>
      <vt:lpstr>Gáz</vt:lpstr>
      <vt:lpstr>Fűtés</vt:lpstr>
      <vt:lpstr>Villamos</vt:lpstr>
      <vt:lpstr>Fűtés!Nyomtatási_cím</vt:lpstr>
      <vt:lpstr>Gáz!Nyomtatási_cím</vt:lpstr>
      <vt:lpstr>Fűtés!Nyomtatási_terület</vt:lpstr>
      <vt:lpstr>Gáz!Nyomtatási_terület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Bobe</dc:creator>
  <cp:lastModifiedBy>Lendvai Beáta</cp:lastModifiedBy>
  <cp:lastPrinted>2018-04-09T09:37:59Z</cp:lastPrinted>
  <dcterms:created xsi:type="dcterms:W3CDTF">2014-08-14T13:45:52Z</dcterms:created>
  <dcterms:modified xsi:type="dcterms:W3CDTF">2018-04-11T08:29:34Z</dcterms:modified>
</cp:coreProperties>
</file>