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530" activeTab="1"/>
  </bookViews>
  <sheets>
    <sheet name="Építészet ÖSSZESÍTŐ" sheetId="2" r:id="rId1"/>
    <sheet name="Építészet - A" sheetId="1" r:id="rId2"/>
    <sheet name="Építészet - B" sheetId="4" r:id="rId3"/>
  </sheets>
  <definedNames>
    <definedName name="_xlnm.Print_Area" localSheetId="1">'Építészet - A'!$A$1:$H$131</definedName>
    <definedName name="_xlnm.Print_Area" localSheetId="2">'Építészet - B'!$A$1:$H$27</definedName>
  </definedNames>
  <calcPr calcId="145621"/>
</workbook>
</file>

<file path=xl/calcChain.xml><?xml version="1.0" encoding="utf-8"?>
<calcChain xmlns="http://schemas.openxmlformats.org/spreadsheetml/2006/main">
  <c r="H108" i="1" l="1"/>
  <c r="G108" i="1"/>
  <c r="H106" i="1"/>
  <c r="G106" i="1"/>
  <c r="B3" i="2" l="1"/>
  <c r="H17" i="4"/>
  <c r="H14" i="4"/>
  <c r="G14" i="4"/>
  <c r="H12" i="4"/>
  <c r="G12" i="4"/>
  <c r="H10" i="4"/>
  <c r="G10" i="4"/>
  <c r="H8" i="4"/>
  <c r="G8" i="4"/>
  <c r="H6" i="4"/>
  <c r="G6" i="4"/>
  <c r="H4" i="4"/>
  <c r="H16" i="4" s="1"/>
  <c r="G4" i="4"/>
  <c r="G16" i="4" s="1"/>
  <c r="G117" i="1" l="1"/>
  <c r="H117" i="1"/>
  <c r="G119" i="1"/>
  <c r="H119" i="1"/>
  <c r="G121" i="1"/>
  <c r="H121" i="1"/>
  <c r="G123" i="1"/>
  <c r="H123" i="1"/>
  <c r="G125" i="1"/>
  <c r="H125" i="1"/>
  <c r="G127" i="1"/>
  <c r="H127" i="1"/>
  <c r="G129" i="1"/>
  <c r="H129" i="1"/>
  <c r="H115" i="1"/>
  <c r="G115" i="1"/>
  <c r="G102" i="1"/>
  <c r="H102" i="1"/>
  <c r="G104" i="1"/>
  <c r="H104" i="1"/>
  <c r="G90" i="1"/>
  <c r="H90" i="1"/>
  <c r="G92" i="1"/>
  <c r="H92" i="1"/>
  <c r="G94" i="1"/>
  <c r="H94" i="1"/>
  <c r="G96" i="1"/>
  <c r="H96" i="1"/>
  <c r="G98" i="1"/>
  <c r="H98" i="1"/>
  <c r="G100" i="1"/>
  <c r="H100" i="1"/>
  <c r="H88" i="1"/>
  <c r="H110" i="1" s="1"/>
  <c r="G88" i="1"/>
  <c r="G79" i="1"/>
  <c r="H79" i="1"/>
  <c r="G81" i="1"/>
  <c r="H81" i="1"/>
  <c r="G65" i="1"/>
  <c r="H65" i="1"/>
  <c r="G67" i="1"/>
  <c r="H67" i="1"/>
  <c r="G69" i="1"/>
  <c r="H69" i="1"/>
  <c r="G71" i="1"/>
  <c r="H71" i="1"/>
  <c r="G73" i="1"/>
  <c r="H73" i="1"/>
  <c r="G75" i="1"/>
  <c r="H75" i="1"/>
  <c r="G77" i="1"/>
  <c r="H77" i="1"/>
  <c r="H63" i="1"/>
  <c r="G63" i="1"/>
  <c r="G50" i="1"/>
  <c r="H50" i="1"/>
  <c r="G52" i="1"/>
  <c r="H52" i="1"/>
  <c r="G54" i="1"/>
  <c r="H54" i="1"/>
  <c r="G56" i="1"/>
  <c r="H56" i="1"/>
  <c r="G58" i="1"/>
  <c r="H58" i="1"/>
  <c r="H48" i="1"/>
  <c r="G48" i="1"/>
  <c r="G34" i="1"/>
  <c r="H34" i="1"/>
  <c r="G36" i="1"/>
  <c r="H36" i="1"/>
  <c r="G38" i="1"/>
  <c r="H38" i="1"/>
  <c r="G40" i="1"/>
  <c r="H40" i="1"/>
  <c r="G42" i="1"/>
  <c r="H42" i="1"/>
  <c r="H32" i="1"/>
  <c r="G32" i="1"/>
  <c r="G22" i="1"/>
  <c r="H22" i="1"/>
  <c r="G24" i="1"/>
  <c r="H24" i="1"/>
  <c r="G26" i="1"/>
  <c r="H26" i="1"/>
  <c r="H20" i="1"/>
  <c r="G20" i="1"/>
  <c r="G15" i="1"/>
  <c r="H15" i="1"/>
  <c r="H14" i="1"/>
  <c r="G14" i="1"/>
  <c r="G16" i="1"/>
  <c r="G110" i="1" l="1"/>
  <c r="H83" i="1"/>
  <c r="D6" i="1" s="1"/>
  <c r="G83" i="1"/>
  <c r="C6" i="1" s="1"/>
  <c r="D7" i="1" l="1"/>
  <c r="C7" i="1"/>
  <c r="H131" i="1"/>
  <c r="D8" i="1" s="1"/>
  <c r="G131" i="1"/>
  <c r="C8" i="1" s="1"/>
  <c r="C2" i="1" l="1"/>
  <c r="H16" i="1"/>
  <c r="D2" i="1" s="1"/>
  <c r="H28" i="1"/>
  <c r="D3" i="1" s="1"/>
  <c r="G28" i="1"/>
  <c r="C3" i="1" s="1"/>
  <c r="G59" i="1"/>
  <c r="C5" i="1" s="1"/>
  <c r="H59" i="1"/>
  <c r="D5" i="1" s="1"/>
  <c r="G43" i="1"/>
  <c r="C4" i="1" s="1"/>
  <c r="H43" i="1"/>
  <c r="D4" i="1" s="1"/>
  <c r="C9" i="1" l="1"/>
  <c r="D9" i="1"/>
  <c r="D10" i="1" l="1"/>
  <c r="B2" i="2" s="1"/>
  <c r="B4" i="2" s="1"/>
</calcChain>
</file>

<file path=xl/sharedStrings.xml><?xml version="1.0" encoding="utf-8"?>
<sst xmlns="http://schemas.openxmlformats.org/spreadsheetml/2006/main" count="211" uniqueCount="98">
  <si>
    <t>Anyag összege</t>
  </si>
  <si>
    <t>Díj összege</t>
  </si>
  <si>
    <t>12 Felvonulási létesítmények</t>
  </si>
  <si>
    <t>15 Zsaluzás és állványozás</t>
  </si>
  <si>
    <t>36 Vakolás és rabicolás</t>
  </si>
  <si>
    <t>43 Bádogozás</t>
  </si>
  <si>
    <t>44 Fa- és műanyag szerkezet elhelyezése</t>
  </si>
  <si>
    <t>48 Szigetelés</t>
  </si>
  <si>
    <t>Munkanemek összesen:</t>
  </si>
  <si>
    <t>Ssz.</t>
  </si>
  <si>
    <t>Tétel szövege</t>
  </si>
  <si>
    <t>Menny.</t>
  </si>
  <si>
    <t>Egység</t>
  </si>
  <si>
    <t>Anyag egységár</t>
  </si>
  <si>
    <t>Díj egységre</t>
  </si>
  <si>
    <t>Anyag összesen</t>
  </si>
  <si>
    <t>Díj összesen</t>
  </si>
  <si>
    <t>Mobil WC bérleti díj elszámolása, szállítással, heti karbantartással bérleti díj/hó</t>
  </si>
  <si>
    <t>db</t>
  </si>
  <si>
    <t>Munkanem összesen:</t>
  </si>
  <si>
    <t>m2</t>
  </si>
  <si>
    <t>Mélyalapozók, vakolatszilárdítók felhordása, kézi erővel Rigips Rikombi Grund alapozó, erősen nedvszívó felületekhez</t>
  </si>
  <si>
    <t>Kültéri vakolóprofilok elhelyezése, utólagos (táblás) hőszigetelő rendszerhez (EPS), rozsdamentes acélból, alumíniumból, 30 - 160 mm hőszigeteléshez, lábazati indító profilok</t>
  </si>
  <si>
    <t>m</t>
  </si>
  <si>
    <t>Lefolyócső szerelése kör keresztmetszettel, bármilyen kiterített szélességgel, alumínium lemezből Alumínium lefolyócső kör, 33 cm kit.szél.</t>
  </si>
  <si>
    <t>Szigetelések rögzítése; Hőszigetelő táblák pontszerű mechanikai rögzítése, homlokzaton, vázkerámia vagy pórusbeton aljzatszerkezethez, fém beütődübelekkel</t>
  </si>
  <si>
    <t>Biztonsági védőkorlát készítése gömbfából, deszkából</t>
  </si>
  <si>
    <r>
      <t>Fa nyílászáró szerkezetek bontása, ajtó, ablak vagy kapu, 2,01-4,00 m</t>
    </r>
    <r>
      <rPr>
        <vertAlign val="superscript"/>
        <sz val="12"/>
        <color theme="1"/>
        <rFont val="Times New Roman"/>
        <family val="1"/>
        <charset val="238"/>
      </rPr>
      <t>2</t>
    </r>
    <r>
      <rPr>
        <sz val="12"/>
        <color theme="1"/>
        <rFont val="Times New Roman"/>
        <family val="1"/>
        <charset val="238"/>
      </rPr>
      <t xml:space="preserve"> között</t>
    </r>
  </si>
  <si>
    <r>
      <t>m</t>
    </r>
    <r>
      <rPr>
        <vertAlign val="superscript"/>
        <sz val="12"/>
        <color theme="1"/>
        <rFont val="Times New Roman"/>
        <family val="1"/>
        <charset val="238"/>
      </rPr>
      <t>2</t>
    </r>
  </si>
  <si>
    <t>Anyag+Díj összesen:</t>
  </si>
  <si>
    <r>
      <t>Fa nyílászáró szerkezetek bontása, ajtó, ablak vagy kapu, 0,51-2,00 m</t>
    </r>
    <r>
      <rPr>
        <vertAlign val="superscript"/>
        <sz val="12"/>
        <color theme="1"/>
        <rFont val="Times New Roman"/>
        <family val="1"/>
        <charset val="238"/>
      </rPr>
      <t>2</t>
    </r>
    <r>
      <rPr>
        <sz val="12"/>
        <color theme="1"/>
        <rFont val="Times New Roman"/>
        <family val="1"/>
        <charset val="238"/>
      </rPr>
      <t xml:space="preserve"> között</t>
    </r>
  </si>
  <si>
    <t>klt</t>
  </si>
  <si>
    <t>Bontott anyag elszállítása lerakóhelyi díjjal</t>
  </si>
  <si>
    <t>m3</t>
  </si>
  <si>
    <t>kts</t>
  </si>
  <si>
    <t>Mélyalapozók, vakolatszilárdítók felhordása, kézi erővel WEBER.col  primer homlokzati mélyalapozó</t>
  </si>
  <si>
    <t>fm</t>
  </si>
  <si>
    <t>Klíma berendezés, konzol toldás átszerelés, homlokzati hőszigeteléshez</t>
  </si>
  <si>
    <t>K. Kiegészítő munkálatok</t>
  </si>
  <si>
    <t>Lámpatest le és visszaszerelés homlokzatszigeteléshez</t>
  </si>
  <si>
    <t>Bejárati előtető bontása és visszaépítése</t>
  </si>
  <si>
    <t>Hangosító berendezés tartószerkezetének,bontása és munkálatokat követő visszaépítése</t>
  </si>
  <si>
    <t xml:space="preserve">Ütköző elhelyezése,szigetelés védelmére , térburkolatba, ajtó ütköző fém </t>
  </si>
  <si>
    <t>Sátor fogadószerkezet kialakítása , homlokzati hőszigetelésben (7db)</t>
  </si>
  <si>
    <t>Perforált lemez takarás, gáz csonk szigetelés síkjában 0- 1,5m</t>
  </si>
  <si>
    <t>Holokzati szellőző kivezetés műanyag vagy fém ráccsal, Kazánház , öltöző , Wc gázfogadó, meglévő keresztmetszetben.(meglévő kerámia v műanyag rács bontásával)</t>
  </si>
  <si>
    <t>Csapadékvíz elleni szigetelés; Tetőszigetelő rendszer készítése PVC 1,5mm Bauder U</t>
  </si>
  <si>
    <t>Védőtető készítése a bejárat felé a folyamatos üzemhez.</t>
  </si>
  <si>
    <t>Takarás, háló homlokzati állványra bejárati résznél</t>
  </si>
  <si>
    <t>Homlokzati ablakpárkány , csiszolt mészkó, szigetelésre ragasztva (régi és új ablakokhoz, kivéve terasz), új ablakokhoz</t>
  </si>
  <si>
    <t>Üvegszövet filc Bauder U</t>
  </si>
  <si>
    <t>klt.</t>
  </si>
  <si>
    <t xml:space="preserve">Ablakon átzvezetett PVC szellőző vezetékek kiváltása faláttöréssel </t>
  </si>
  <si>
    <t>Falazat javítása ablakok cseréjét követően. Vakolatjavítás és fal  festése.</t>
  </si>
  <si>
    <t xml:space="preserve">Eresz párkány hőszigetelés 3-5 cm vasrtagságban homlokzati vakolattal kompletten  /  vagy csak festés homlokzati vakolattal azonos színben </t>
  </si>
  <si>
    <t>Szegélyzáró cseppentő  profil beépítése mechanikus rögzítéssel eresznél szürke vagy csatornával azonos anyagból és színben</t>
  </si>
  <si>
    <t>Fóliabádog bauder 15 cm ktsz, eresz és kémény falszegély</t>
  </si>
  <si>
    <t>Rögzítési terv készítése, lapostető (mechanikai rögzítés)</t>
  </si>
  <si>
    <t>Páraszellőzők elhelyezése</t>
  </si>
  <si>
    <r>
      <t xml:space="preserve">Műanyag kültéri nyílászárók, hőszigetelt, fokozott légzárású ablak elhelyezése előre kihagyott falnyílásba, tömítés nélkül (szerelvényezve, finombeállítással), 4,00 m kerület felett hatkamrás profil, egyszárnyú, bukó-nyíló REHAU GENEO MD szálerősítéses profilú bukó-nyíló ablak, Ug = 0,6 W/m2K 150 x 90 cm, </t>
    </r>
    <r>
      <rPr>
        <b/>
        <sz val="12"/>
        <color theme="1"/>
        <rFont val="Times New Roman"/>
        <family val="1"/>
        <charset val="238"/>
      </rPr>
      <t>mahagoni színben</t>
    </r>
    <r>
      <rPr>
        <sz val="12"/>
        <color theme="1"/>
        <rFont val="Times New Roman"/>
        <family val="1"/>
        <charset val="238"/>
      </rPr>
      <t xml:space="preserve"> , UW 0,87</t>
    </r>
  </si>
  <si>
    <r>
      <t xml:space="preserve">Műanyag kültéri nyílászárók, hőszigetelt, fokozott légzárású ablak elhelyezése előre kihagyott falnyílásba, tömítés nélkül (szerelvényezve, finombeállítással), 4,00 m kerületig, hatkamrás profil, egyszárnyú bukó-nyíló REHAU GENEO MD szálerősítéses profilú bukó-nyíló ablak, Ug = 0,6 W/m2K 60 x 90 cm, </t>
    </r>
    <r>
      <rPr>
        <b/>
        <sz val="12"/>
        <color theme="1"/>
        <rFont val="Times New Roman"/>
        <family val="1"/>
        <charset val="238"/>
      </rPr>
      <t>mahagoni színben</t>
    </r>
  </si>
  <si>
    <r>
      <t xml:space="preserve">Műanyag kültéri nyílászárók, hőszigetelt, fokozott légzárású ablak elhelyezése előre kihagyott falnyílásba, tömítés nélkül (szerelvényezve, finombeállítással), 4,00 m kerület felett hatkamrás profil, egyszárnyú, bukó-nyíló REHAU GENEO MD szálerősítéses profilú bukó-nyíló ablak, </t>
    </r>
    <r>
      <rPr>
        <b/>
        <sz val="12"/>
        <color theme="1"/>
        <rFont val="Times New Roman"/>
        <family val="1"/>
        <charset val="238"/>
      </rPr>
      <t>mahagoni színben</t>
    </r>
    <r>
      <rPr>
        <sz val="12"/>
        <color theme="1"/>
        <rFont val="Times New Roman"/>
        <family val="1"/>
        <charset val="238"/>
      </rPr>
      <t xml:space="preserve"> Ug = 0,6 W/m2K 210 x 90 cm</t>
    </r>
  </si>
  <si>
    <r>
      <t xml:space="preserve">Terasztető alatti ("kéziszerszámos") ajtó bontása, új hőszigetelt,műanyag ajtó elhelyezése.
VEKA Softline 70 AD típusú műanyag homlokzati nyílászárók (5 légkamrás német profil), hárompontos acélcsapos kilincsmozgatású ROTO biztonsági zárral, szárnyanként 3db 3D bejárai ajtópánt kiemelésgátló csappal, szürke EPDM tömítésekkel, </t>
    </r>
    <r>
      <rPr>
        <b/>
        <sz val="12"/>
        <color theme="1"/>
        <rFont val="Times New Roman"/>
        <family val="1"/>
        <charset val="238"/>
      </rPr>
      <t>mahagoni színben</t>
    </r>
    <r>
      <rPr>
        <sz val="12"/>
        <color theme="1"/>
        <rFont val="Times New Roman"/>
        <family val="1"/>
        <charset val="238"/>
      </rPr>
      <t xml:space="preserve">
101 x 208 NY kifelé nyíló bejárati ajtó, tele 24 mm STADUR betéttel</t>
    </r>
  </si>
  <si>
    <r>
      <t xml:space="preserve">Kétszárnyú ajtók bontása, illetve új kétszárnyú hőszigetelt, műanyag ajtó elhelyezése.
VEKA Softline 70 AD típusú műanyag homlokzati nyílászárók (5 légkamrás német profil), hárompontos acélcsapos kilincsmozgatású ROTO biztonsági zárral, szárnyanként 3db 3D bejárai ajtópánt kiemelésgátló csappal, szürke EPDM tömítésekkel, </t>
    </r>
    <r>
      <rPr>
        <b/>
        <sz val="12"/>
        <rFont val="Times New Roman"/>
        <family val="1"/>
        <charset val="238"/>
      </rPr>
      <t>mahagoni színben</t>
    </r>
    <r>
      <rPr>
        <sz val="12"/>
        <rFont val="Times New Roman"/>
        <family val="1"/>
        <charset val="238"/>
      </rPr>
      <t xml:space="preserve">
220 x 223 KFNY kifelé nyíló bejárati ajtó, tele 24 mm STADUR betéttel</t>
    </r>
  </si>
  <si>
    <r>
      <t xml:space="preserve">Homlokzati hőszigetelés, üvegszövetháló-erősítéssel, (mechanikai rögzítés, felületi zárás valamint kiegészítő profilok külön tételben szerepelnek), egyenes él-képzésű, normál homlokzati EPS hőszigetelő lapokkal, ragasztóporból képzett ragasztóba, tagolatlan, sík, függőleges falon MASTERPLAST Isomaster EPS H-80 G expandált polisztirol keményhab hőszigetelő lemez </t>
    </r>
    <r>
      <rPr>
        <b/>
        <sz val="12"/>
        <color theme="1"/>
        <rFont val="Times New Roman"/>
        <family val="1"/>
        <charset val="238"/>
      </rPr>
      <t>12cm grafit</t>
    </r>
    <r>
      <rPr>
        <sz val="12"/>
        <color theme="1"/>
        <rFont val="Times New Roman"/>
        <family val="1"/>
        <charset val="238"/>
      </rPr>
      <t xml:space="preserve"> λ=0,031 W/mK</t>
    </r>
  </si>
  <si>
    <r>
      <t xml:space="preserve">Homlokzati hőszigetelés, üvegszövetháló-erősítéssel, (mechanikai rögzítés, felületi zárás valamint kiegészítő profilok külön tételben szerepelnek), egyenes él-képzésű, normál homlokzati EPS hőszigetelő lapokkal, ragasztóporból képzett ragasztóba, tagolatlan, sík, függőleges falon MASTERPLAST Isomaster EPS H-80 G expandált polisztirol keményhab hőszigetelő lemez </t>
    </r>
    <r>
      <rPr>
        <b/>
        <sz val="12"/>
        <color theme="1"/>
        <rFont val="Times New Roman"/>
        <family val="1"/>
        <charset val="238"/>
      </rPr>
      <t>14 cm grafit</t>
    </r>
    <r>
      <rPr>
        <sz val="12"/>
        <color theme="1"/>
        <rFont val="Times New Roman"/>
        <family val="1"/>
        <charset val="238"/>
      </rPr>
      <t xml:space="preserve"> EPS80</t>
    </r>
  </si>
  <si>
    <t>Villámvédelmi hálózat bontása, leszerelése</t>
  </si>
  <si>
    <r>
      <t xml:space="preserve">Táblás fedések; Fémlemez fedés táblalemezből egyszerű korcolt kivitelben, horganyzott acéllemezből LINDAB Seamline FOP síktáblalemez 1230x2000x0,5 mm,  tűzihorganyzott acél + Z 275 bevonat, </t>
    </r>
    <r>
      <rPr>
        <b/>
        <sz val="12"/>
        <color theme="1"/>
        <rFont val="Times New Roman"/>
        <family val="1"/>
        <charset val="238"/>
      </rPr>
      <t>natúr színben</t>
    </r>
    <r>
      <rPr>
        <sz val="12"/>
        <color theme="1"/>
        <rFont val="Times New Roman"/>
        <family val="1"/>
        <charset val="238"/>
      </rPr>
      <t xml:space="preserve">   alatta 10 cm hőszig + szerkezet</t>
    </r>
  </si>
  <si>
    <r>
      <t xml:space="preserve">Lábazati vakolatok; díszítő és lábazati műgyantás kötőanyagú vakolatréteg felhordása, kézi erővel, vödrös kiszerelésű anyagból WEBERdíszítő és lábazati vakolat, </t>
    </r>
    <r>
      <rPr>
        <b/>
        <sz val="12"/>
        <color theme="1"/>
        <rFont val="Times New Roman"/>
        <family val="1"/>
        <charset val="238"/>
      </rPr>
      <t>szín : 0404-0741</t>
    </r>
  </si>
  <si>
    <r>
      <t>Vékonyvakolatok, színvakolatok felhordása alapozott, előkészített felületre, vödrös kiszerelésű anyagból, kombinált kötőanyagú vékonyvakolat készítése, egy rétegben gördülőszemcsés, dörzsölt vagy kapart kivitelben, homlokzaton, 1,2 mm-es szemcsemérettel Dörzsölt WEBER.pas Silica SOL</t>
    </r>
    <r>
      <rPr>
        <b/>
        <sz val="12"/>
        <color theme="1"/>
        <rFont val="Times New Roman"/>
        <family val="1"/>
        <charset val="238"/>
      </rPr>
      <t xml:space="preserve"> fehér színben</t>
    </r>
    <r>
      <rPr>
        <sz val="12"/>
        <color theme="1"/>
        <rFont val="Times New Roman"/>
        <family val="1"/>
        <charset val="238"/>
      </rPr>
      <t xml:space="preserve"> : 100E vagy F01C</t>
    </r>
  </si>
  <si>
    <t>Kültéri vakolóprofilok elhelyezése,
utólagos (táblás) hőszigetelő rendszerhez (EPS),
polisztirol,PVC,üvegszövet, 30 - 160 mm hőszigeteléshez,
pozitív sarkokra
MASTERPLAST Thermomaster PVC élvédő 10+10 cm üvegszövet hálóval</t>
  </si>
  <si>
    <t>Homlokzati csőállvány állítása állványcsőből mint munkaállvány, szintenkénti pallóterítéssel, korláttal, lábdeszkával, kétlábas, 0,60-0,90 m padlószélességgel, munkapadló távolság 2,00 m, 2,00 kN/m2 terhelhetőséggel, állványépítés MSZ és alkalmazástechnikai kézikönyv szerint, 6,00 m munkapadló magasságig</t>
  </si>
  <si>
    <t>-</t>
  </si>
  <si>
    <t>Kiegészítő munkák</t>
  </si>
  <si>
    <t>31-011-21.1.3-0221710 (27) ÖN</t>
  </si>
  <si>
    <t>Oszlop, pillér készítése,
betonból,
X0b(H), X0v(H), XC1 környezeti osztályú,
kissé képlékeny konzisztenciájú betonból, vibrátoros
tömörítéssel
C16/20 - X0b(H) kissé képlékeny kavicsbeton keverék CEM 42,
5 pc. Dmax = 32 mm, m = 6,4 finomsági modulussal</t>
  </si>
  <si>
    <t>34-001-31.2-0110401 (68)</t>
  </si>
  <si>
    <t>Magasprofilos rendszer elemeinek elhelyezése,
önfúró csavarokkal rögzítve,
4,0 m²/db táblaméretig,
75-90 mm-es magastrapézprofil
LINDAB Coverline LTP 85/0,75 magasprofil tűzihorganyzott +
PE bevonat, (RAL 6003 sötétzöld színben)</t>
  </si>
  <si>
    <t>35-001-1.5-0680071 (5) ÖN</t>
  </si>
  <si>
    <t>Fa tetőszerkezetek bármely rendszerben
faragott (fűrészelt) fából,
0,037-0,042 m³/m² bedolgozott famennyiség között
Fenyő faragott gerenda 3-6.5 m I.o.</t>
  </si>
  <si>
    <t>35-003-1.5-0410051 (5)</t>
  </si>
  <si>
    <t>Tetőlécezés trapézlemez alá, 5/4-es lécből
BRAMAC tetőléc 2-6,5 m hosszú 30/32x48/50 mm</t>
  </si>
  <si>
    <t>35-011-1.1.1-0251501 (1)</t>
  </si>
  <si>
    <t>Faanyag gomba és rovarkártevő elleni
megelőző védelme
mázolási technológiával felhordott anyaggal
PANNON-PROTECT WOLMANIT QB-1 (oldat) kül- és
beltéri gyorsan kötődő vízbázisú faanyagvédő szer, színtelen.</t>
  </si>
  <si>
    <t>47-031-3.3.6.4-0219076 (191)</t>
  </si>
  <si>
    <t>Külső fafelületek
fedőmázolása,
színes lazúr bevonóanyaggal,
tagolt felületen, két rétegben
ThermoShield Nature lasur, páraáteresztő, mahagóni.</t>
  </si>
  <si>
    <t>Összesen (nettó)</t>
  </si>
  <si>
    <t>Hő- és vízszigetelés, nyílászárók cseréje (Építészet - A)</t>
  </si>
  <si>
    <t>Napelem tartó fa szerkezet 
(Építészet - B)</t>
  </si>
  <si>
    <t>Építészeti munkák összesítő
(A és B munkarészek)</t>
  </si>
  <si>
    <t>Mindösszesen: (A + D) nettó</t>
  </si>
  <si>
    <t>Anyag + Díj összesen
(Ft nettó)</t>
  </si>
  <si>
    <t>Anyag+Díj összesen (Ft nettó):</t>
  </si>
  <si>
    <t>Napelem tartó fa szerkezet (Építészet - B)</t>
  </si>
  <si>
    <r>
      <t xml:space="preserve">Lapostető hő- és hangszigetelése; Egyenes rétegrendű lapostetők lejtésképzésel (rögzítéssel),
expandált polisztirolhab lemezzel, lejtésképzés
ISOVER EPS </t>
    </r>
    <r>
      <rPr>
        <sz val="12"/>
        <color rgb="FFFF0000"/>
        <rFont val="Times New Roman"/>
        <family val="1"/>
        <charset val="238"/>
      </rPr>
      <t>(200-as lépésállóságú)</t>
    </r>
    <r>
      <rPr>
        <sz val="12"/>
        <color theme="1"/>
        <rFont val="Times New Roman"/>
        <family val="1"/>
        <charset val="238"/>
      </rPr>
      <t xml:space="preserve"> polisztirolhab lemez</t>
    </r>
    <r>
      <rPr>
        <b/>
        <sz val="12"/>
        <color theme="1"/>
        <rFont val="Times New Roman"/>
        <family val="1"/>
        <charset val="238"/>
      </rPr>
      <t xml:space="preserve"> 22 cm</t>
    </r>
  </si>
  <si>
    <r>
      <t>Csatorna szerelés, idomokkal csatornatartó vasak,</t>
    </r>
    <r>
      <rPr>
        <sz val="12"/>
        <color rgb="FFFF0000"/>
        <rFont val="Times New Roman"/>
        <family val="1"/>
        <charset val="238"/>
      </rPr>
      <t xml:space="preserve"> </t>
    </r>
    <r>
      <rPr>
        <b/>
        <sz val="12"/>
        <color rgb="FFFF0000"/>
        <rFont val="Times New Roman"/>
        <family val="1"/>
        <charset val="238"/>
      </rPr>
      <t xml:space="preserve">tisztító idom </t>
    </r>
    <r>
      <rPr>
        <sz val="12"/>
        <color theme="1"/>
        <rFont val="Times New Roman"/>
        <family val="1"/>
        <charset val="238"/>
      </rPr>
      <t>elhelyezésével , 125mm ereszcsatorna, festett alu  vagy lindab lemez</t>
    </r>
  </si>
  <si>
    <r>
      <t xml:space="preserve">Homlokzati hőszigetelés, lábazat szigetelés  elhelyezése , térburkolat bontásával és visszaépítésével , </t>
    </r>
    <r>
      <rPr>
        <b/>
        <sz val="12"/>
        <color rgb="FFFF0000"/>
        <rFont val="Times New Roman"/>
        <family val="1"/>
        <charset val="238"/>
      </rPr>
      <t>XPS 20 cm</t>
    </r>
    <r>
      <rPr>
        <sz val="12"/>
        <color rgb="FFFF0000"/>
        <rFont val="Times New Roman"/>
        <family val="1"/>
        <charset val="238"/>
      </rPr>
      <t xml:space="preserve">  cm vtg. ragasztással és mechanikailag rögzítve , homlokzaton,műanyag beütő dübelekkel, tárcsás dübel  8db/m2 ( 40 cm lábazat 15 cm terepszint alá) járda bontás-visszaépítéssel</t>
    </r>
  </si>
  <si>
    <r>
      <t>Homlokzati hőszigetelés, lábazat szigetelés  elhelyezése , térburkolat bontásával és visszaépítésével ,</t>
    </r>
    <r>
      <rPr>
        <b/>
        <sz val="12"/>
        <color rgb="FFFF0000"/>
        <rFont val="Times New Roman"/>
        <family val="1"/>
        <charset val="238"/>
      </rPr>
      <t xml:space="preserve"> XPS 14 cm</t>
    </r>
    <r>
      <rPr>
        <sz val="12"/>
        <color rgb="FFFF0000"/>
        <rFont val="Times New Roman"/>
        <family val="1"/>
        <charset val="238"/>
      </rPr>
      <t xml:space="preserve">  cm vtg. ragasztással és mechanikailag rögzítve , homlokzaton,műanyag beütő dübelekkel, tárcsás dübel  8db/m2 ( 40 cm lábazat 15 cm terepszint alá) járda bontás-visszaépítéssel</t>
    </r>
  </si>
</sst>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2"/>
      <color theme="1"/>
      <name val="Times New Roman"/>
      <family val="1"/>
      <charset val="238"/>
    </font>
    <font>
      <b/>
      <sz val="12"/>
      <color theme="1"/>
      <name val="Times New Roman"/>
      <family val="1"/>
      <charset val="238"/>
    </font>
    <font>
      <vertAlign val="superscript"/>
      <sz val="12"/>
      <color theme="1"/>
      <name val="Times New Roman"/>
      <family val="1"/>
      <charset val="238"/>
    </font>
    <font>
      <sz val="12"/>
      <name val="Times New Roman"/>
      <family val="1"/>
      <charset val="238"/>
    </font>
    <font>
      <b/>
      <sz val="12"/>
      <name val="Times New Roman"/>
      <family val="1"/>
      <charset val="238"/>
    </font>
    <font>
      <b/>
      <sz val="14"/>
      <name val="Times New Roman"/>
      <family val="1"/>
      <charset val="238"/>
    </font>
    <font>
      <b/>
      <sz val="14"/>
      <color theme="1"/>
      <name val="Times New Roman"/>
      <family val="1"/>
      <charset val="238"/>
    </font>
    <font>
      <b/>
      <sz val="16"/>
      <color theme="1"/>
      <name val="Times New Roman"/>
      <family val="1"/>
      <charset val="238"/>
    </font>
    <font>
      <b/>
      <u/>
      <sz val="12"/>
      <color theme="1"/>
      <name val="Times New Roman"/>
      <family val="1"/>
      <charset val="238"/>
    </font>
    <font>
      <b/>
      <sz val="18"/>
      <color theme="1"/>
      <name val="Times New Roman"/>
      <family val="1"/>
      <charset val="238"/>
    </font>
    <font>
      <sz val="12"/>
      <color rgb="FFFF0000"/>
      <name val="Times New Roman"/>
      <family val="1"/>
      <charset val="238"/>
    </font>
    <font>
      <b/>
      <sz val="12"/>
      <color rgb="FFFF0000"/>
      <name val="Times New Roman"/>
      <family val="1"/>
      <charset val="238"/>
    </font>
    <font>
      <strike/>
      <sz val="12"/>
      <color rgb="FFFF0000"/>
      <name val="Times New Roman"/>
      <family val="1"/>
      <charset val="23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CCCCCC"/>
      </left>
      <right style="thin">
        <color rgb="FFCCCCCC"/>
      </right>
      <top style="thin">
        <color rgb="FFCCCCCC"/>
      </top>
      <bottom style="thin">
        <color rgb="FFCCCCCC"/>
      </bottom>
      <diagonal/>
    </border>
    <border>
      <left style="thin">
        <color rgb="FFCCCCCC"/>
      </left>
      <right/>
      <top/>
      <bottom/>
      <diagonal/>
    </border>
    <border>
      <left style="thin">
        <color indexed="64"/>
      </left>
      <right style="thin">
        <color indexed="64"/>
      </right>
      <top style="thin">
        <color indexed="64"/>
      </top>
      <bottom style="thin">
        <color indexed="64"/>
      </bottom>
      <diagonal/>
    </border>
    <border>
      <left style="thin">
        <color rgb="FFCCCCCC"/>
      </left>
      <right style="thin">
        <color rgb="FFCCCCCC"/>
      </right>
      <top/>
      <bottom style="thin">
        <color rgb="FFCCCCCC"/>
      </bottom>
      <diagonal/>
    </border>
    <border>
      <left style="thin">
        <color rgb="FFCCCCCC"/>
      </left>
      <right/>
      <top style="thin">
        <color rgb="FFCCCCCC"/>
      </top>
      <bottom style="thin">
        <color rgb="FFCCCCCC"/>
      </bottom>
      <diagonal/>
    </border>
    <border>
      <left/>
      <right style="thin">
        <color rgb="FFCCCCCC"/>
      </right>
      <top style="thin">
        <color rgb="FFCCCCCC"/>
      </top>
      <bottom style="thin">
        <color rgb="FFCCCCCC"/>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7">
    <xf numFmtId="0" fontId="0" fillId="0" borderId="0" xfId="0"/>
    <xf numFmtId="0" fontId="18" fillId="0" borderId="10" xfId="0" applyFont="1" applyBorder="1" applyAlignment="1">
      <alignment vertical="top" wrapText="1"/>
    </xf>
    <xf numFmtId="0" fontId="19" fillId="0" borderId="10" xfId="0" applyFont="1" applyBorder="1" applyAlignment="1">
      <alignment horizontal="left" vertical="top" wrapText="1"/>
    </xf>
    <xf numFmtId="0" fontId="18" fillId="0" borderId="0" xfId="0" applyFont="1"/>
    <xf numFmtId="0" fontId="18" fillId="0" borderId="10" xfId="0" applyFont="1" applyBorder="1" applyAlignment="1">
      <alignment horizontal="left" vertical="top" wrapText="1"/>
    </xf>
    <xf numFmtId="0" fontId="18" fillId="0" borderId="10" xfId="0" applyFont="1" applyFill="1" applyBorder="1" applyAlignment="1">
      <alignment horizontal="left" vertical="top" wrapText="1"/>
    </xf>
    <xf numFmtId="3" fontId="18" fillId="0" borderId="10" xfId="0" applyNumberFormat="1" applyFont="1" applyFill="1" applyBorder="1" applyAlignment="1">
      <alignment horizontal="left" vertical="top" wrapText="1"/>
    </xf>
    <xf numFmtId="0" fontId="18" fillId="0" borderId="0" xfId="0" applyFont="1" applyFill="1"/>
    <xf numFmtId="0" fontId="19" fillId="0" borderId="10" xfId="0" applyFont="1" applyFill="1" applyBorder="1" applyAlignment="1">
      <alignment horizontal="left" vertical="top" wrapText="1"/>
    </xf>
    <xf numFmtId="0" fontId="18" fillId="0" borderId="13" xfId="0" applyFont="1" applyBorder="1" applyAlignment="1">
      <alignment vertical="top" wrapText="1"/>
    </xf>
    <xf numFmtId="0" fontId="19" fillId="0" borderId="13" xfId="0" applyFont="1" applyBorder="1" applyAlignment="1">
      <alignment horizontal="left" vertical="top" wrapText="1"/>
    </xf>
    <xf numFmtId="0" fontId="18" fillId="0" borderId="12" xfId="0" applyFont="1" applyBorder="1"/>
    <xf numFmtId="0" fontId="18" fillId="0" borderId="12" xfId="0" applyFont="1" applyBorder="1" applyAlignment="1">
      <alignment vertical="top" wrapText="1"/>
    </xf>
    <xf numFmtId="0" fontId="19" fillId="0" borderId="12" xfId="0" applyFont="1" applyBorder="1" applyAlignment="1">
      <alignment horizontal="left" vertical="top" wrapText="1"/>
    </xf>
    <xf numFmtId="0" fontId="18" fillId="0" borderId="12" xfId="0" applyFont="1" applyBorder="1" applyAlignment="1">
      <alignment horizontal="left" vertical="top" wrapText="1"/>
    </xf>
    <xf numFmtId="0" fontId="18" fillId="0" borderId="0" xfId="0" applyFont="1" applyBorder="1"/>
    <xf numFmtId="0" fontId="19" fillId="0" borderId="0" xfId="0" applyFont="1" applyBorder="1"/>
    <xf numFmtId="0" fontId="21" fillId="0" borderId="10" xfId="0" applyFont="1" applyBorder="1" applyAlignment="1">
      <alignment horizontal="left" vertical="top" wrapText="1"/>
    </xf>
    <xf numFmtId="0" fontId="21" fillId="0" borderId="10" xfId="0" applyFont="1" applyFill="1" applyBorder="1" applyAlignment="1">
      <alignment horizontal="left" vertical="top" wrapText="1"/>
    </xf>
    <xf numFmtId="0" fontId="19" fillId="0" borderId="10" xfId="0" applyFont="1" applyBorder="1" applyAlignment="1">
      <alignment horizontal="right" vertical="center" wrapText="1"/>
    </xf>
    <xf numFmtId="0" fontId="18" fillId="0" borderId="10" xfId="0" applyFont="1" applyBorder="1" applyAlignment="1">
      <alignment horizontal="right" vertical="center" wrapText="1"/>
    </xf>
    <xf numFmtId="0" fontId="18" fillId="0" borderId="10" xfId="0" applyFont="1" applyFill="1" applyBorder="1" applyAlignment="1">
      <alignment horizontal="right" vertical="center" wrapText="1"/>
    </xf>
    <xf numFmtId="0" fontId="19" fillId="0" borderId="12" xfId="0" applyFont="1" applyBorder="1" applyAlignment="1">
      <alignment horizontal="right" vertical="center" wrapText="1"/>
    </xf>
    <xf numFmtId="0" fontId="18" fillId="0" borderId="12" xfId="0" applyFont="1" applyBorder="1" applyAlignment="1">
      <alignment horizontal="right" vertical="center" wrapText="1"/>
    </xf>
    <xf numFmtId="0" fontId="19" fillId="0" borderId="10" xfId="0" applyFont="1" applyFill="1" applyBorder="1" applyAlignment="1">
      <alignment horizontal="right" vertical="center" wrapText="1"/>
    </xf>
    <xf numFmtId="0" fontId="18" fillId="0" borderId="0" xfId="0" applyFont="1" applyBorder="1" applyAlignment="1">
      <alignment horizontal="right" vertical="center"/>
    </xf>
    <xf numFmtId="0" fontId="18" fillId="0" borderId="0" xfId="0" applyFont="1" applyAlignment="1">
      <alignment horizontal="right" vertical="center"/>
    </xf>
    <xf numFmtId="0" fontId="18" fillId="0" borderId="0" xfId="0" applyFont="1" applyFill="1" applyAlignment="1">
      <alignment horizontal="right" vertical="center"/>
    </xf>
    <xf numFmtId="3" fontId="18" fillId="0" borderId="0" xfId="0" applyNumberFormat="1" applyFont="1" applyAlignment="1">
      <alignment horizontal="right" vertical="center"/>
    </xf>
    <xf numFmtId="0" fontId="23" fillId="0" borderId="12" xfId="0" applyFont="1" applyBorder="1"/>
    <xf numFmtId="0" fontId="24" fillId="0" borderId="12" xfId="0" applyFont="1" applyBorder="1" applyAlignment="1">
      <alignment horizontal="right" vertical="center"/>
    </xf>
    <xf numFmtId="0" fontId="19" fillId="0" borderId="10" xfId="0" applyFont="1" applyBorder="1" applyAlignment="1">
      <alignment horizontal="right" vertical="top" wrapText="1"/>
    </xf>
    <xf numFmtId="0" fontId="19" fillId="0" borderId="10" xfId="0" applyFont="1" applyBorder="1" applyAlignment="1">
      <alignment horizontal="center" vertical="center" wrapText="1"/>
    </xf>
    <xf numFmtId="0" fontId="19" fillId="0" borderId="10"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8" fillId="0" borderId="10" xfId="0" applyFont="1" applyBorder="1" applyAlignment="1">
      <alignment horizontal="center" vertical="center" wrapText="1"/>
    </xf>
    <xf numFmtId="0" fontId="24" fillId="0" borderId="10" xfId="0" applyFont="1" applyFill="1" applyBorder="1" applyAlignment="1">
      <alignment horizontal="left" vertical="center" wrapText="1"/>
    </xf>
    <xf numFmtId="0" fontId="24" fillId="0" borderId="10" xfId="0" applyFont="1" applyFill="1" applyBorder="1" applyAlignment="1">
      <alignment horizontal="right" vertical="center" wrapText="1"/>
    </xf>
    <xf numFmtId="0" fontId="24" fillId="0" borderId="10" xfId="0" applyFont="1" applyBorder="1" applyAlignment="1">
      <alignment horizontal="right" vertical="center" wrapText="1"/>
    </xf>
    <xf numFmtId="0" fontId="26" fillId="0" borderId="10" xfId="0" applyFont="1" applyFill="1" applyBorder="1" applyAlignment="1">
      <alignment horizontal="left" vertical="center" wrapText="1"/>
    </xf>
    <xf numFmtId="0" fontId="27" fillId="0" borderId="12" xfId="0" applyFont="1" applyBorder="1" applyAlignment="1">
      <alignment horizontal="center" vertical="center" wrapText="1"/>
    </xf>
    <xf numFmtId="0" fontId="18" fillId="0" borderId="12" xfId="0" applyFont="1" applyBorder="1" applyAlignment="1">
      <alignment horizontal="left" vertical="center" wrapText="1"/>
    </xf>
    <xf numFmtId="0" fontId="25" fillId="0" borderId="14" xfId="0" applyFont="1" applyBorder="1" applyAlignment="1">
      <alignment vertical="center" wrapText="1"/>
    </xf>
    <xf numFmtId="0" fontId="25" fillId="0" borderId="15" xfId="0" applyFont="1" applyBorder="1" applyAlignment="1">
      <alignment vertical="center" wrapText="1"/>
    </xf>
    <xf numFmtId="3" fontId="18" fillId="0" borderId="12" xfId="0" applyNumberFormat="1" applyFont="1" applyBorder="1" applyAlignment="1">
      <alignment horizontal="right" vertical="center" wrapText="1"/>
    </xf>
    <xf numFmtId="3" fontId="24" fillId="0" borderId="12" xfId="0" applyNumberFormat="1" applyFont="1" applyBorder="1" applyAlignment="1">
      <alignment horizontal="right" vertical="center"/>
    </xf>
    <xf numFmtId="0" fontId="24" fillId="0" borderId="12" xfId="0" applyFont="1" applyBorder="1" applyAlignment="1">
      <alignment horizontal="center" vertical="center" wrapText="1"/>
    </xf>
    <xf numFmtId="0" fontId="24" fillId="0" borderId="12" xfId="0" applyFont="1" applyBorder="1" applyAlignment="1">
      <alignment horizontal="center" wrapText="1"/>
    </xf>
    <xf numFmtId="0" fontId="23" fillId="0" borderId="12" xfId="0" applyFont="1" applyBorder="1" applyAlignment="1">
      <alignment vertical="center"/>
    </xf>
    <xf numFmtId="0" fontId="28" fillId="0" borderId="10" xfId="0" applyFont="1" applyFill="1" applyBorder="1" applyAlignment="1">
      <alignment horizontal="left" vertical="top" wrapText="1"/>
    </xf>
    <xf numFmtId="0" fontId="29" fillId="0" borderId="10" xfId="0" applyFont="1" applyFill="1" applyBorder="1" applyAlignment="1">
      <alignment horizontal="right" vertical="center" wrapText="1"/>
    </xf>
    <xf numFmtId="49" fontId="30" fillId="0" borderId="10" xfId="0" applyNumberFormat="1" applyFont="1" applyFill="1" applyBorder="1" applyAlignment="1">
      <alignment horizontal="left" vertical="top" wrapText="1"/>
    </xf>
    <xf numFmtId="0" fontId="28" fillId="0" borderId="10" xfId="0" applyFont="1" applyBorder="1" applyAlignment="1">
      <alignment horizontal="left" vertical="top" wrapText="1"/>
    </xf>
    <xf numFmtId="0" fontId="29" fillId="0" borderId="10" xfId="0" applyFont="1" applyBorder="1" applyAlignment="1">
      <alignment horizontal="right" vertical="center" wrapText="1"/>
    </xf>
    <xf numFmtId="0" fontId="28" fillId="0" borderId="10" xfId="0" applyFont="1" applyFill="1" applyBorder="1" applyAlignment="1">
      <alignment horizontal="right" vertical="center" wrapText="1"/>
    </xf>
    <xf numFmtId="0" fontId="18" fillId="0" borderId="11" xfId="0" applyFont="1" applyBorder="1" applyAlignment="1">
      <alignment wrapText="1"/>
    </xf>
    <xf numFmtId="0" fontId="0" fillId="0" borderId="0" xfId="0" applyAlignment="1">
      <alignment wrapText="1"/>
    </xf>
  </cellXfs>
  <cellStyles count="42">
    <cellStyle name="20% - 1. jelölőszín" xfId="19" builtinId="30" customBuiltin="1"/>
    <cellStyle name="20% - 2. jelölőszín" xfId="23" builtinId="34" customBuiltin="1"/>
    <cellStyle name="20% - 3. jelölőszín" xfId="27" builtinId="38" customBuiltin="1"/>
    <cellStyle name="20% - 4. jelölőszín" xfId="31" builtinId="42" customBuiltin="1"/>
    <cellStyle name="20% - 5. jelölőszín" xfId="35" builtinId="46" customBuiltin="1"/>
    <cellStyle name="20% - 6. jelölőszín" xfId="39" builtinId="50" customBuiltin="1"/>
    <cellStyle name="40% - 1. jelölőszín" xfId="20" builtinId="31" customBuiltin="1"/>
    <cellStyle name="40% - 2. jelölőszín" xfId="24" builtinId="35" customBuiltin="1"/>
    <cellStyle name="40% - 3. jelölőszín" xfId="28" builtinId="39" customBuiltin="1"/>
    <cellStyle name="40% - 4. jelölőszín" xfId="32" builtinId="43" customBuiltin="1"/>
    <cellStyle name="40% - 5. jelölőszín" xfId="36" builtinId="47" customBuiltin="1"/>
    <cellStyle name="40% - 6. jelölőszín" xfId="40" builtinId="51" customBuiltin="1"/>
    <cellStyle name="60% - 1. jelölőszín" xfId="21" builtinId="32" customBuiltin="1"/>
    <cellStyle name="60% - 2. jelölőszín" xfId="25" builtinId="36" customBuiltin="1"/>
    <cellStyle name="60% - 3. jelölőszín" xfId="29" builtinId="40" customBuiltin="1"/>
    <cellStyle name="60% - 4. jelölőszín" xfId="33" builtinId="44" customBuiltin="1"/>
    <cellStyle name="60% - 5. jelölőszín" xfId="37" builtinId="48" customBuiltin="1"/>
    <cellStyle name="60% - 6. jelölőszín" xfId="41" builtinId="52" customBuiltin="1"/>
    <cellStyle name="Bevitel" xfId="9" builtinId="20" customBuiltin="1"/>
    <cellStyle name="Cím" xfId="1" builtinId="15" customBuiltin="1"/>
    <cellStyle name="Címsor 1" xfId="2" builtinId="16" customBuiltin="1"/>
    <cellStyle name="Címsor 2" xfId="3" builtinId="17" customBuiltin="1"/>
    <cellStyle name="Címsor 3" xfId="4" builtinId="18" customBuiltin="1"/>
    <cellStyle name="Címsor 4" xfId="5" builtinId="19" customBuiltin="1"/>
    <cellStyle name="Ellenőrzőcella" xfId="13" builtinId="23" customBuiltin="1"/>
    <cellStyle name="Figyelmeztetés" xfId="14" builtinId="11" customBuiltin="1"/>
    <cellStyle name="Hivatkozott cella" xfId="12" builtinId="24" customBuiltin="1"/>
    <cellStyle name="Jegyzet" xfId="15" builtinId="10" customBuiltin="1"/>
    <cellStyle name="Jelölőszín (1)" xfId="18" builtinId="29" customBuiltin="1"/>
    <cellStyle name="Jelölőszín (2)" xfId="22" builtinId="33" customBuiltin="1"/>
    <cellStyle name="Jelölőszín (3)" xfId="26" builtinId="37" customBuiltin="1"/>
    <cellStyle name="Jelölőszín (4)" xfId="30" builtinId="41" customBuiltin="1"/>
    <cellStyle name="Jelölőszín (5)" xfId="34" builtinId="45" customBuiltin="1"/>
    <cellStyle name="Jelölőszín (6)" xfId="38" builtinId="49" customBuiltin="1"/>
    <cellStyle name="Jó" xfId="6" builtinId="26" customBuiltin="1"/>
    <cellStyle name="Kimenet" xfId="10" builtinId="21" customBuiltin="1"/>
    <cellStyle name="Magyarázó szöveg" xfId="16" builtinId="53" customBuiltin="1"/>
    <cellStyle name="Normál" xfId="0" builtinId="0"/>
    <cellStyle name="Összesen" xfId="17" builtinId="25" customBuiltin="1"/>
    <cellStyle name="Rossz" xfId="7" builtinId="27" customBuiltin="1"/>
    <cellStyle name="Semleges" xfId="8" builtinId="28" customBuiltin="1"/>
    <cellStyle name="Számítás" xfId="11" builtinId="22"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A11" sqref="A11"/>
    </sheetView>
  </sheetViews>
  <sheetFormatPr defaultRowHeight="15" x14ac:dyDescent="0.25"/>
  <cols>
    <col min="1" max="1" width="50.5703125" customWidth="1"/>
    <col min="2" max="2" width="19.85546875" customWidth="1"/>
  </cols>
  <sheetData>
    <row r="1" spans="1:2" ht="56.25" x14ac:dyDescent="0.3">
      <c r="A1" s="46" t="s">
        <v>89</v>
      </c>
      <c r="B1" s="47" t="s">
        <v>91</v>
      </c>
    </row>
    <row r="2" spans="1:2" ht="36" customHeight="1" x14ac:dyDescent="0.25">
      <c r="A2" s="41" t="s">
        <v>87</v>
      </c>
      <c r="B2" s="44">
        <f>'Építészet - A'!D10</f>
        <v>0</v>
      </c>
    </row>
    <row r="3" spans="1:2" ht="36" customHeight="1" x14ac:dyDescent="0.25">
      <c r="A3" s="41" t="s">
        <v>93</v>
      </c>
      <c r="B3" s="44">
        <f>'Építészet - B'!H17</f>
        <v>0</v>
      </c>
    </row>
    <row r="4" spans="1:2" ht="36" customHeight="1" x14ac:dyDescent="0.25">
      <c r="A4" s="48" t="s">
        <v>92</v>
      </c>
      <c r="B4" s="45">
        <f>SUM(B2:B3)</f>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8"/>
  <sheetViews>
    <sheetView showGridLines="0" tabSelected="1" view="pageBreakPreview" topLeftCell="A100" zoomScale="85" zoomScaleNormal="100" zoomScaleSheetLayoutView="85" workbookViewId="0">
      <selection activeCell="B108" sqref="B108"/>
    </sheetView>
  </sheetViews>
  <sheetFormatPr defaultRowHeight="15.75" x14ac:dyDescent="0.25"/>
  <cols>
    <col min="1" max="1" width="6.140625" style="3" customWidth="1"/>
    <col min="2" max="2" width="62.85546875" style="3" bestFit="1" customWidth="1"/>
    <col min="3" max="4" width="13" style="26" bestFit="1" customWidth="1"/>
    <col min="5" max="5" width="12.85546875" style="26" bestFit="1" customWidth="1"/>
    <col min="6" max="6" width="10.42578125" style="26" bestFit="1" customWidth="1"/>
    <col min="7" max="7" width="12.85546875" style="26" bestFit="1" customWidth="1"/>
    <col min="8" max="8" width="10.42578125" style="26" bestFit="1" customWidth="1"/>
    <col min="9" max="16384" width="9.140625" style="3"/>
  </cols>
  <sheetData>
    <row r="1" spans="1:8" ht="45" x14ac:dyDescent="0.25">
      <c r="A1" s="12"/>
      <c r="B1" s="40" t="s">
        <v>87</v>
      </c>
      <c r="C1" s="22" t="s">
        <v>0</v>
      </c>
      <c r="D1" s="22" t="s">
        <v>1</v>
      </c>
    </row>
    <row r="2" spans="1:8" x14ac:dyDescent="0.25">
      <c r="A2" s="12"/>
      <c r="B2" s="14" t="s">
        <v>2</v>
      </c>
      <c r="C2" s="23">
        <f>G16</f>
        <v>0</v>
      </c>
      <c r="D2" s="23">
        <f>H16</f>
        <v>0</v>
      </c>
    </row>
    <row r="3" spans="1:8" x14ac:dyDescent="0.25">
      <c r="A3" s="12"/>
      <c r="B3" s="14" t="s">
        <v>3</v>
      </c>
      <c r="C3" s="23">
        <f>G28</f>
        <v>0</v>
      </c>
      <c r="D3" s="23">
        <f>H28</f>
        <v>0</v>
      </c>
    </row>
    <row r="4" spans="1:8" x14ac:dyDescent="0.25">
      <c r="A4" s="12"/>
      <c r="B4" s="14" t="s">
        <v>4</v>
      </c>
      <c r="C4" s="23">
        <f>G43</f>
        <v>0</v>
      </c>
      <c r="D4" s="23">
        <f>H43</f>
        <v>0</v>
      </c>
    </row>
    <row r="5" spans="1:8" x14ac:dyDescent="0.25">
      <c r="A5" s="12"/>
      <c r="B5" s="14" t="s">
        <v>5</v>
      </c>
      <c r="C5" s="23">
        <f>G59</f>
        <v>0</v>
      </c>
      <c r="D5" s="23">
        <f>H59</f>
        <v>0</v>
      </c>
    </row>
    <row r="6" spans="1:8" x14ac:dyDescent="0.25">
      <c r="A6" s="12"/>
      <c r="B6" s="14" t="s">
        <v>6</v>
      </c>
      <c r="C6" s="23">
        <f>G83</f>
        <v>0</v>
      </c>
      <c r="D6" s="23">
        <f>H83</f>
        <v>0</v>
      </c>
    </row>
    <row r="7" spans="1:8" x14ac:dyDescent="0.25">
      <c r="A7" s="12"/>
      <c r="B7" s="14" t="s">
        <v>7</v>
      </c>
      <c r="C7" s="23">
        <f>G110</f>
        <v>0</v>
      </c>
      <c r="D7" s="23">
        <f>H110</f>
        <v>0</v>
      </c>
    </row>
    <row r="8" spans="1:8" x14ac:dyDescent="0.25">
      <c r="A8" s="12"/>
      <c r="B8" s="14" t="s">
        <v>38</v>
      </c>
      <c r="C8" s="23">
        <f>G131</f>
        <v>0</v>
      </c>
      <c r="D8" s="23">
        <f>H131</f>
        <v>0</v>
      </c>
    </row>
    <row r="9" spans="1:8" x14ac:dyDescent="0.25">
      <c r="A9" s="12"/>
      <c r="B9" s="13" t="s">
        <v>8</v>
      </c>
      <c r="C9" s="22">
        <f>SUM(C2:C8)</f>
        <v>0</v>
      </c>
      <c r="D9" s="22">
        <f>SUM(D2:D8)</f>
        <v>0</v>
      </c>
    </row>
    <row r="10" spans="1:8" ht="18.75" x14ac:dyDescent="0.3">
      <c r="A10" s="11"/>
      <c r="B10" s="29" t="s">
        <v>29</v>
      </c>
      <c r="C10" s="30" t="s">
        <v>72</v>
      </c>
      <c r="D10" s="30">
        <f>C9+D9</f>
        <v>0</v>
      </c>
      <c r="E10" s="28"/>
    </row>
    <row r="11" spans="1:8" x14ac:dyDescent="0.25">
      <c r="A11" s="15"/>
      <c r="B11" s="16"/>
      <c r="C11" s="25"/>
      <c r="D11" s="25"/>
    </row>
    <row r="12" spans="1:8" x14ac:dyDescent="0.25">
      <c r="A12" s="9"/>
      <c r="B12" s="10" t="s">
        <v>2</v>
      </c>
    </row>
    <row r="13" spans="1:8" ht="31.5" x14ac:dyDescent="0.25">
      <c r="A13" s="2" t="s">
        <v>9</v>
      </c>
      <c r="B13" s="2" t="s">
        <v>10</v>
      </c>
      <c r="C13" s="19" t="s">
        <v>11</v>
      </c>
      <c r="D13" s="19" t="s">
        <v>12</v>
      </c>
      <c r="E13" s="19" t="s">
        <v>13</v>
      </c>
      <c r="F13" s="19" t="s">
        <v>14</v>
      </c>
      <c r="G13" s="19" t="s">
        <v>15</v>
      </c>
      <c r="H13" s="19" t="s">
        <v>16</v>
      </c>
    </row>
    <row r="14" spans="1:8" ht="31.5" x14ac:dyDescent="0.25">
      <c r="A14" s="4">
        <v>1</v>
      </c>
      <c r="B14" s="5" t="s">
        <v>17</v>
      </c>
      <c r="C14" s="21">
        <v>2</v>
      </c>
      <c r="D14" s="21" t="s">
        <v>18</v>
      </c>
      <c r="E14" s="20">
        <v>0</v>
      </c>
      <c r="F14" s="20">
        <v>0</v>
      </c>
      <c r="G14" s="20">
        <f>C14*E14</f>
        <v>0</v>
      </c>
      <c r="H14" s="20">
        <f>C14*F14</f>
        <v>0</v>
      </c>
    </row>
    <row r="15" spans="1:8" x14ac:dyDescent="0.25">
      <c r="A15" s="4">
        <v>2</v>
      </c>
      <c r="B15" s="5" t="s">
        <v>32</v>
      </c>
      <c r="C15" s="21">
        <v>12</v>
      </c>
      <c r="D15" s="21" t="s">
        <v>33</v>
      </c>
      <c r="E15" s="20">
        <v>0</v>
      </c>
      <c r="F15" s="20">
        <v>0</v>
      </c>
      <c r="G15" s="20">
        <f>C15*E15</f>
        <v>0</v>
      </c>
      <c r="H15" s="20">
        <f>C15*F15</f>
        <v>0</v>
      </c>
    </row>
    <row r="16" spans="1:8" x14ac:dyDescent="0.25">
      <c r="A16" s="1"/>
      <c r="B16" s="8" t="s">
        <v>19</v>
      </c>
      <c r="C16" s="21"/>
      <c r="D16" s="21"/>
      <c r="E16" s="20"/>
      <c r="F16" s="20"/>
      <c r="G16" s="19">
        <f>SUM(G14:G15)</f>
        <v>0</v>
      </c>
      <c r="H16" s="19">
        <f>SUM(H14:H15)</f>
        <v>0</v>
      </c>
    </row>
    <row r="17" spans="1:8" x14ac:dyDescent="0.25">
      <c r="B17" s="7"/>
      <c r="C17" s="27"/>
      <c r="D17" s="27"/>
    </row>
    <row r="18" spans="1:8" x14ac:dyDescent="0.25">
      <c r="A18" s="1"/>
      <c r="B18" s="8" t="s">
        <v>3</v>
      </c>
      <c r="C18" s="27"/>
      <c r="D18" s="27"/>
    </row>
    <row r="19" spans="1:8" ht="31.5" x14ac:dyDescent="0.25">
      <c r="A19" s="2" t="s">
        <v>9</v>
      </c>
      <c r="B19" s="8" t="s">
        <v>10</v>
      </c>
      <c r="C19" s="24" t="s">
        <v>11</v>
      </c>
      <c r="D19" s="24" t="s">
        <v>12</v>
      </c>
      <c r="E19" s="19" t="s">
        <v>13</v>
      </c>
      <c r="F19" s="19" t="s">
        <v>14</v>
      </c>
      <c r="G19" s="19" t="s">
        <v>15</v>
      </c>
      <c r="H19" s="19" t="s">
        <v>16</v>
      </c>
    </row>
    <row r="20" spans="1:8" ht="78.75" x14ac:dyDescent="0.25">
      <c r="A20" s="4">
        <v>1</v>
      </c>
      <c r="B20" s="5" t="s">
        <v>71</v>
      </c>
      <c r="C20" s="21">
        <v>477.5</v>
      </c>
      <c r="D20" s="21" t="s">
        <v>20</v>
      </c>
      <c r="E20" s="20">
        <v>0</v>
      </c>
      <c r="F20" s="20">
        <v>0</v>
      </c>
      <c r="G20" s="20">
        <f>C20*E20</f>
        <v>0</v>
      </c>
      <c r="H20" s="20">
        <f>C20*F20</f>
        <v>0</v>
      </c>
    </row>
    <row r="21" spans="1:8" x14ac:dyDescent="0.25">
      <c r="A21" s="4"/>
      <c r="B21" s="5"/>
      <c r="C21" s="21"/>
      <c r="D21" s="21"/>
      <c r="E21" s="20"/>
      <c r="F21" s="20"/>
      <c r="G21" s="20"/>
      <c r="H21" s="20"/>
    </row>
    <row r="22" spans="1:8" x14ac:dyDescent="0.25">
      <c r="A22" s="4">
        <v>2</v>
      </c>
      <c r="B22" s="5" t="s">
        <v>26</v>
      </c>
      <c r="C22" s="21">
        <v>224.8</v>
      </c>
      <c r="D22" s="21" t="s">
        <v>23</v>
      </c>
      <c r="E22" s="20">
        <v>0</v>
      </c>
      <c r="F22" s="20">
        <v>0</v>
      </c>
      <c r="G22" s="20">
        <f t="shared" ref="G22:G26" si="0">C22*E22</f>
        <v>0</v>
      </c>
      <c r="H22" s="20">
        <f t="shared" ref="H22:H26" si="1">C22*F22</f>
        <v>0</v>
      </c>
    </row>
    <row r="23" spans="1:8" x14ac:dyDescent="0.25">
      <c r="A23" s="4"/>
      <c r="B23" s="5"/>
      <c r="C23" s="21"/>
      <c r="D23" s="21"/>
      <c r="E23" s="20"/>
      <c r="F23" s="20"/>
      <c r="G23" s="20"/>
      <c r="H23" s="20"/>
    </row>
    <row r="24" spans="1:8" x14ac:dyDescent="0.25">
      <c r="A24" s="5">
        <v>3</v>
      </c>
      <c r="B24" s="5" t="s">
        <v>47</v>
      </c>
      <c r="C24" s="21">
        <v>1</v>
      </c>
      <c r="D24" s="21" t="s">
        <v>34</v>
      </c>
      <c r="E24" s="21">
        <v>0</v>
      </c>
      <c r="F24" s="21">
        <v>0</v>
      </c>
      <c r="G24" s="20">
        <f t="shared" si="0"/>
        <v>0</v>
      </c>
      <c r="H24" s="20">
        <f t="shared" si="1"/>
        <v>0</v>
      </c>
    </row>
    <row r="25" spans="1:8" x14ac:dyDescent="0.25">
      <c r="A25" s="5"/>
      <c r="B25" s="5"/>
      <c r="C25" s="21"/>
      <c r="D25" s="21"/>
      <c r="E25" s="21"/>
      <c r="F25" s="21"/>
      <c r="G25" s="20"/>
      <c r="H25" s="20"/>
    </row>
    <row r="26" spans="1:8" x14ac:dyDescent="0.25">
      <c r="A26" s="5">
        <v>4</v>
      </c>
      <c r="B26" s="5" t="s">
        <v>48</v>
      </c>
      <c r="C26" s="21">
        <v>130</v>
      </c>
      <c r="D26" s="21" t="s">
        <v>20</v>
      </c>
      <c r="E26" s="21">
        <v>0</v>
      </c>
      <c r="F26" s="21">
        <v>0</v>
      </c>
      <c r="G26" s="20">
        <f t="shared" si="0"/>
        <v>0</v>
      </c>
      <c r="H26" s="20">
        <f t="shared" si="1"/>
        <v>0</v>
      </c>
    </row>
    <row r="27" spans="1:8" x14ac:dyDescent="0.25">
      <c r="A27" s="5"/>
      <c r="B27" s="5"/>
      <c r="C27" s="21"/>
      <c r="D27" s="21"/>
      <c r="E27" s="21"/>
      <c r="F27" s="21"/>
      <c r="G27" s="21"/>
      <c r="H27" s="21"/>
    </row>
    <row r="28" spans="1:8" x14ac:dyDescent="0.25">
      <c r="A28" s="1"/>
      <c r="B28" s="8" t="s">
        <v>19</v>
      </c>
      <c r="C28" s="21"/>
      <c r="D28" s="21"/>
      <c r="E28" s="20"/>
      <c r="F28" s="20"/>
      <c r="G28" s="19">
        <f>SUM(G20:G27)</f>
        <v>0</v>
      </c>
      <c r="H28" s="19">
        <f>SUM(H20:H27)</f>
        <v>0</v>
      </c>
    </row>
    <row r="29" spans="1:8" x14ac:dyDescent="0.25">
      <c r="B29" s="7"/>
      <c r="C29" s="27"/>
      <c r="D29" s="27"/>
    </row>
    <row r="30" spans="1:8" x14ac:dyDescent="0.25">
      <c r="A30" s="1"/>
      <c r="B30" s="8" t="s">
        <v>4</v>
      </c>
      <c r="C30" s="27"/>
      <c r="D30" s="27"/>
    </row>
    <row r="31" spans="1:8" ht="31.5" x14ac:dyDescent="0.25">
      <c r="A31" s="2" t="s">
        <v>9</v>
      </c>
      <c r="B31" s="8" t="s">
        <v>10</v>
      </c>
      <c r="C31" s="24" t="s">
        <v>11</v>
      </c>
      <c r="D31" s="24" t="s">
        <v>12</v>
      </c>
      <c r="E31" s="19" t="s">
        <v>13</v>
      </c>
      <c r="F31" s="19" t="s">
        <v>14</v>
      </c>
      <c r="G31" s="19" t="s">
        <v>15</v>
      </c>
      <c r="H31" s="19" t="s">
        <v>16</v>
      </c>
    </row>
    <row r="32" spans="1:8" ht="31.5" x14ac:dyDescent="0.25">
      <c r="A32" s="5">
        <v>1</v>
      </c>
      <c r="B32" s="5" t="s">
        <v>35</v>
      </c>
      <c r="C32" s="21">
        <v>477.5</v>
      </c>
      <c r="D32" s="21" t="s">
        <v>20</v>
      </c>
      <c r="E32" s="21">
        <v>0</v>
      </c>
      <c r="F32" s="21">
        <v>0</v>
      </c>
      <c r="G32" s="21">
        <f>C32*E32</f>
        <v>0</v>
      </c>
      <c r="H32" s="21">
        <f>C32*F32</f>
        <v>0</v>
      </c>
    </row>
    <row r="33" spans="1:18" x14ac:dyDescent="0.25">
      <c r="A33" s="5"/>
      <c r="B33" s="5"/>
      <c r="C33" s="21"/>
      <c r="D33" s="21"/>
      <c r="E33" s="21"/>
      <c r="F33" s="21"/>
      <c r="G33" s="21"/>
      <c r="H33" s="21"/>
    </row>
    <row r="34" spans="1:18" ht="94.5" x14ac:dyDescent="0.25">
      <c r="A34" s="6">
        <v>2</v>
      </c>
      <c r="B34" s="5" t="s">
        <v>70</v>
      </c>
      <c r="C34" s="21">
        <v>132</v>
      </c>
      <c r="D34" s="21" t="s">
        <v>36</v>
      </c>
      <c r="E34" s="21">
        <v>0</v>
      </c>
      <c r="F34" s="21">
        <v>0</v>
      </c>
      <c r="G34" s="21">
        <f t="shared" ref="G34:G42" si="2">C34*E34</f>
        <v>0</v>
      </c>
      <c r="H34" s="21">
        <f t="shared" ref="H34:H42" si="3">C34*F34</f>
        <v>0</v>
      </c>
    </row>
    <row r="35" spans="1:18" x14ac:dyDescent="0.25">
      <c r="A35" s="5"/>
      <c r="B35" s="5"/>
      <c r="C35" s="21"/>
      <c r="D35" s="21"/>
      <c r="E35" s="21"/>
      <c r="F35" s="21"/>
      <c r="G35" s="21"/>
      <c r="H35" s="21"/>
    </row>
    <row r="36" spans="1:18" ht="78.75" x14ac:dyDescent="0.25">
      <c r="A36" s="5">
        <v>3</v>
      </c>
      <c r="B36" s="5" t="s">
        <v>69</v>
      </c>
      <c r="C36" s="21">
        <v>477.5</v>
      </c>
      <c r="D36" s="21" t="s">
        <v>20</v>
      </c>
      <c r="E36" s="21">
        <v>0</v>
      </c>
      <c r="F36" s="21">
        <v>0</v>
      </c>
      <c r="G36" s="21">
        <f t="shared" si="2"/>
        <v>0</v>
      </c>
      <c r="H36" s="21">
        <f t="shared" si="3"/>
        <v>0</v>
      </c>
    </row>
    <row r="37" spans="1:18" x14ac:dyDescent="0.25">
      <c r="A37" s="5"/>
      <c r="B37" s="5"/>
      <c r="C37" s="21"/>
      <c r="D37" s="21"/>
      <c r="E37" s="21"/>
      <c r="F37" s="21"/>
      <c r="G37" s="21"/>
      <c r="H37" s="21"/>
    </row>
    <row r="38" spans="1:18" ht="47.25" x14ac:dyDescent="0.25">
      <c r="A38" s="5">
        <v>4</v>
      </c>
      <c r="B38" s="5" t="s">
        <v>68</v>
      </c>
      <c r="C38" s="50">
        <v>29</v>
      </c>
      <c r="D38" s="21" t="s">
        <v>20</v>
      </c>
      <c r="E38" s="21">
        <v>0</v>
      </c>
      <c r="F38" s="21">
        <v>0</v>
      </c>
      <c r="G38" s="21">
        <f t="shared" si="2"/>
        <v>0</v>
      </c>
      <c r="H38" s="21">
        <f t="shared" si="3"/>
        <v>0</v>
      </c>
    </row>
    <row r="39" spans="1:18" x14ac:dyDescent="0.25">
      <c r="A39" s="5"/>
      <c r="B39" s="5"/>
      <c r="C39" s="21"/>
      <c r="D39" s="21"/>
      <c r="E39" s="21"/>
      <c r="F39" s="21"/>
      <c r="G39" s="21"/>
      <c r="H39" s="21"/>
    </row>
    <row r="40" spans="1:18" ht="47.25" x14ac:dyDescent="0.25">
      <c r="A40" s="5">
        <v>5</v>
      </c>
      <c r="B40" s="51" t="s">
        <v>22</v>
      </c>
      <c r="C40" s="50">
        <v>0</v>
      </c>
      <c r="D40" s="21" t="s">
        <v>23</v>
      </c>
      <c r="E40" s="21">
        <v>0</v>
      </c>
      <c r="F40" s="21">
        <v>0</v>
      </c>
      <c r="G40" s="21">
        <f t="shared" si="2"/>
        <v>0</v>
      </c>
      <c r="H40" s="21">
        <f t="shared" si="3"/>
        <v>0</v>
      </c>
      <c r="I40" s="55"/>
      <c r="J40" s="56"/>
      <c r="K40" s="56"/>
      <c r="L40" s="56"/>
      <c r="M40" s="56"/>
      <c r="N40" s="56"/>
      <c r="O40" s="56"/>
      <c r="P40" s="56"/>
      <c r="Q40" s="56"/>
      <c r="R40" s="56"/>
    </row>
    <row r="41" spans="1:18" x14ac:dyDescent="0.25">
      <c r="A41" s="5"/>
      <c r="B41" s="5"/>
      <c r="C41" s="21"/>
      <c r="D41" s="21"/>
      <c r="E41" s="21"/>
      <c r="F41" s="21"/>
      <c r="G41" s="21"/>
      <c r="H41" s="21"/>
    </row>
    <row r="42" spans="1:18" ht="31.5" x14ac:dyDescent="0.25">
      <c r="A42" s="5">
        <v>6</v>
      </c>
      <c r="B42" s="5" t="s">
        <v>21</v>
      </c>
      <c r="C42" s="21">
        <v>477.5</v>
      </c>
      <c r="D42" s="21" t="s">
        <v>20</v>
      </c>
      <c r="E42" s="21">
        <v>0</v>
      </c>
      <c r="F42" s="21">
        <v>0</v>
      </c>
      <c r="G42" s="21">
        <f t="shared" si="2"/>
        <v>0</v>
      </c>
      <c r="H42" s="21">
        <f t="shared" si="3"/>
        <v>0</v>
      </c>
    </row>
    <row r="43" spans="1:18" x14ac:dyDescent="0.25">
      <c r="A43" s="1"/>
      <c r="B43" s="8" t="s">
        <v>19</v>
      </c>
      <c r="C43" s="21"/>
      <c r="D43" s="21"/>
      <c r="E43" s="20"/>
      <c r="F43" s="20"/>
      <c r="G43" s="19">
        <f>SUM(G32:G42)</f>
        <v>0</v>
      </c>
      <c r="H43" s="19">
        <f>SUM(H32:H42)</f>
        <v>0</v>
      </c>
    </row>
    <row r="44" spans="1:18" x14ac:dyDescent="0.25">
      <c r="B44" s="7"/>
      <c r="C44" s="27"/>
      <c r="D44" s="27"/>
    </row>
    <row r="45" spans="1:18" x14ac:dyDescent="0.25">
      <c r="A45" s="1"/>
      <c r="B45" s="8" t="s">
        <v>5</v>
      </c>
      <c r="C45" s="27"/>
      <c r="D45" s="27"/>
    </row>
    <row r="46" spans="1:18" ht="31.5" x14ac:dyDescent="0.25">
      <c r="A46" s="2" t="s">
        <v>9</v>
      </c>
      <c r="B46" s="8" t="s">
        <v>10</v>
      </c>
      <c r="C46" s="24" t="s">
        <v>11</v>
      </c>
      <c r="D46" s="24" t="s">
        <v>12</v>
      </c>
      <c r="E46" s="19" t="s">
        <v>13</v>
      </c>
      <c r="F46" s="19" t="s">
        <v>14</v>
      </c>
      <c r="G46" s="19" t="s">
        <v>15</v>
      </c>
      <c r="H46" s="19" t="s">
        <v>16</v>
      </c>
    </row>
    <row r="47" spans="1:18" x14ac:dyDescent="0.25">
      <c r="A47" s="4"/>
      <c r="B47" s="5"/>
      <c r="C47" s="21"/>
      <c r="D47" s="21"/>
      <c r="E47" s="20"/>
      <c r="F47" s="20"/>
      <c r="G47" s="20"/>
      <c r="H47" s="20"/>
    </row>
    <row r="48" spans="1:18" ht="47.25" x14ac:dyDescent="0.25">
      <c r="A48" s="5">
        <v>1</v>
      </c>
      <c r="B48" s="5" t="s">
        <v>54</v>
      </c>
      <c r="C48" s="21">
        <v>74.900000000000006</v>
      </c>
      <c r="D48" s="21" t="s">
        <v>23</v>
      </c>
      <c r="E48" s="21">
        <v>0</v>
      </c>
      <c r="F48" s="21">
        <v>0</v>
      </c>
      <c r="G48" s="21">
        <f>C48*E48</f>
        <v>0</v>
      </c>
      <c r="H48" s="21">
        <f>C48*F48</f>
        <v>0</v>
      </c>
      <c r="I48" s="7"/>
      <c r="J48" s="7"/>
    </row>
    <row r="49" spans="1:10" x14ac:dyDescent="0.25">
      <c r="A49" s="5"/>
      <c r="B49" s="5"/>
      <c r="C49" s="21"/>
      <c r="D49" s="21"/>
      <c r="E49" s="21"/>
      <c r="F49" s="21"/>
      <c r="G49" s="21"/>
      <c r="H49" s="21"/>
      <c r="I49" s="7"/>
      <c r="J49" s="7"/>
    </row>
    <row r="50" spans="1:10" ht="31.5" x14ac:dyDescent="0.25">
      <c r="A50" s="5">
        <v>2</v>
      </c>
      <c r="B50" s="5" t="s">
        <v>55</v>
      </c>
      <c r="C50" s="21">
        <v>74.900000000000006</v>
      </c>
      <c r="D50" s="21" t="s">
        <v>23</v>
      </c>
      <c r="E50" s="21">
        <v>0</v>
      </c>
      <c r="F50" s="21">
        <v>0</v>
      </c>
      <c r="G50" s="21">
        <f t="shared" ref="G50:G58" si="4">C50*E50</f>
        <v>0</v>
      </c>
      <c r="H50" s="21">
        <f t="shared" ref="H50:H58" si="5">C50*F50</f>
        <v>0</v>
      </c>
      <c r="I50" s="7"/>
      <c r="J50" s="7"/>
    </row>
    <row r="51" spans="1:10" x14ac:dyDescent="0.25">
      <c r="A51" s="5"/>
      <c r="B51" s="5"/>
      <c r="C51" s="21"/>
      <c r="D51" s="21"/>
      <c r="E51" s="21"/>
      <c r="F51" s="21"/>
      <c r="G51" s="21"/>
      <c r="H51" s="21"/>
      <c r="I51" s="7"/>
      <c r="J51" s="7"/>
    </row>
    <row r="52" spans="1:10" x14ac:dyDescent="0.25">
      <c r="A52" s="5">
        <v>3</v>
      </c>
      <c r="B52" s="5" t="s">
        <v>56</v>
      </c>
      <c r="C52" s="21">
        <v>115</v>
      </c>
      <c r="D52" s="21" t="s">
        <v>36</v>
      </c>
      <c r="E52" s="21">
        <v>0</v>
      </c>
      <c r="F52" s="21">
        <v>0</v>
      </c>
      <c r="G52" s="21">
        <f t="shared" si="4"/>
        <v>0</v>
      </c>
      <c r="H52" s="21">
        <f t="shared" si="5"/>
        <v>0</v>
      </c>
      <c r="I52" s="7"/>
      <c r="J52" s="7"/>
    </row>
    <row r="53" spans="1:10" x14ac:dyDescent="0.25">
      <c r="A53" s="5"/>
      <c r="B53" s="5"/>
      <c r="C53" s="21"/>
      <c r="D53" s="21"/>
      <c r="E53" s="21"/>
      <c r="F53" s="21"/>
      <c r="G53" s="21"/>
      <c r="H53" s="21"/>
      <c r="I53" s="7"/>
      <c r="J53" s="7"/>
    </row>
    <row r="54" spans="1:10" ht="47.25" x14ac:dyDescent="0.25">
      <c r="A54" s="5">
        <v>4</v>
      </c>
      <c r="B54" s="5" t="s">
        <v>24</v>
      </c>
      <c r="C54" s="21">
        <v>25.4</v>
      </c>
      <c r="D54" s="21" t="s">
        <v>23</v>
      </c>
      <c r="E54" s="21">
        <v>0</v>
      </c>
      <c r="F54" s="21">
        <v>0</v>
      </c>
      <c r="G54" s="21">
        <f t="shared" si="4"/>
        <v>0</v>
      </c>
      <c r="H54" s="21">
        <f t="shared" si="5"/>
        <v>0</v>
      </c>
      <c r="I54" s="7"/>
      <c r="J54" s="7"/>
    </row>
    <row r="55" spans="1:10" x14ac:dyDescent="0.25">
      <c r="A55" s="5"/>
      <c r="B55" s="5"/>
      <c r="C55" s="21"/>
      <c r="D55" s="21"/>
      <c r="E55" s="21"/>
      <c r="F55" s="21"/>
      <c r="G55" s="21"/>
      <c r="H55" s="21"/>
      <c r="I55" s="7"/>
      <c r="J55" s="7"/>
    </row>
    <row r="56" spans="1:10" ht="31.5" x14ac:dyDescent="0.25">
      <c r="A56" s="5">
        <v>42</v>
      </c>
      <c r="B56" s="5" t="s">
        <v>95</v>
      </c>
      <c r="C56" s="21">
        <v>74.900000000000006</v>
      </c>
      <c r="D56" s="21" t="s">
        <v>36</v>
      </c>
      <c r="E56" s="21">
        <v>0</v>
      </c>
      <c r="F56" s="21">
        <v>0</v>
      </c>
      <c r="G56" s="21">
        <f t="shared" si="4"/>
        <v>0</v>
      </c>
      <c r="H56" s="21">
        <f t="shared" si="5"/>
        <v>0</v>
      </c>
      <c r="I56" s="7"/>
      <c r="J56" s="7"/>
    </row>
    <row r="57" spans="1:10" x14ac:dyDescent="0.25">
      <c r="A57" s="5"/>
      <c r="B57" s="5"/>
      <c r="C57" s="21"/>
      <c r="D57" s="21"/>
      <c r="E57" s="21"/>
      <c r="F57" s="21"/>
      <c r="G57" s="21"/>
      <c r="H57" s="21"/>
      <c r="I57" s="7"/>
      <c r="J57" s="7"/>
    </row>
    <row r="58" spans="1:10" ht="69" customHeight="1" x14ac:dyDescent="0.25">
      <c r="A58" s="5">
        <v>5</v>
      </c>
      <c r="B58" s="5" t="s">
        <v>67</v>
      </c>
      <c r="C58" s="21">
        <v>25</v>
      </c>
      <c r="D58" s="21" t="s">
        <v>28</v>
      </c>
      <c r="E58" s="21">
        <v>0</v>
      </c>
      <c r="F58" s="21">
        <v>0</v>
      </c>
      <c r="G58" s="21">
        <f t="shared" si="4"/>
        <v>0</v>
      </c>
      <c r="H58" s="21">
        <f t="shared" si="5"/>
        <v>0</v>
      </c>
      <c r="I58" s="7"/>
      <c r="J58" s="7"/>
    </row>
    <row r="59" spans="1:10" x14ac:dyDescent="0.25">
      <c r="A59" s="1"/>
      <c r="B59" s="8" t="s">
        <v>19</v>
      </c>
      <c r="C59" s="21"/>
      <c r="D59" s="21"/>
      <c r="E59" s="20"/>
      <c r="F59" s="20"/>
      <c r="G59" s="19">
        <f>SUM(G47:G58)</f>
        <v>0</v>
      </c>
      <c r="H59" s="19">
        <f>SUM(H47:H58)</f>
        <v>0</v>
      </c>
    </row>
    <row r="60" spans="1:10" x14ac:dyDescent="0.25">
      <c r="B60" s="7"/>
      <c r="C60" s="27"/>
      <c r="D60" s="27"/>
    </row>
    <row r="61" spans="1:10" x14ac:dyDescent="0.25">
      <c r="A61" s="1"/>
      <c r="B61" s="8" t="s">
        <v>6</v>
      </c>
      <c r="C61" s="27"/>
      <c r="D61" s="27"/>
    </row>
    <row r="62" spans="1:10" ht="31.5" x14ac:dyDescent="0.25">
      <c r="A62" s="2" t="s">
        <v>9</v>
      </c>
      <c r="B62" s="8" t="s">
        <v>10</v>
      </c>
      <c r="C62" s="24" t="s">
        <v>11</v>
      </c>
      <c r="D62" s="24" t="s">
        <v>12</v>
      </c>
      <c r="E62" s="19" t="s">
        <v>13</v>
      </c>
      <c r="F62" s="19" t="s">
        <v>14</v>
      </c>
      <c r="G62" s="19" t="s">
        <v>15</v>
      </c>
      <c r="H62" s="19" t="s">
        <v>16</v>
      </c>
    </row>
    <row r="63" spans="1:10" ht="34.5" x14ac:dyDescent="0.25">
      <c r="A63" s="4">
        <v>1</v>
      </c>
      <c r="B63" s="5" t="s">
        <v>27</v>
      </c>
      <c r="C63" s="21">
        <v>11.61</v>
      </c>
      <c r="D63" s="21" t="s">
        <v>28</v>
      </c>
      <c r="E63" s="20">
        <v>0</v>
      </c>
      <c r="F63" s="20">
        <v>0</v>
      </c>
      <c r="G63" s="20">
        <f>C63*E63</f>
        <v>0</v>
      </c>
      <c r="H63" s="20">
        <f>C63*F63</f>
        <v>0</v>
      </c>
    </row>
    <row r="64" spans="1:10" x14ac:dyDescent="0.25">
      <c r="A64" s="4"/>
      <c r="B64" s="5"/>
      <c r="C64" s="21"/>
      <c r="D64" s="21"/>
      <c r="E64" s="20"/>
      <c r="F64" s="20"/>
      <c r="G64" s="20"/>
      <c r="H64" s="20"/>
    </row>
    <row r="65" spans="1:8" ht="34.5" x14ac:dyDescent="0.25">
      <c r="A65" s="4">
        <v>2</v>
      </c>
      <c r="B65" s="5" t="s">
        <v>30</v>
      </c>
      <c r="C65" s="21">
        <v>3.24</v>
      </c>
      <c r="D65" s="21" t="s">
        <v>28</v>
      </c>
      <c r="E65" s="20">
        <v>0</v>
      </c>
      <c r="F65" s="20">
        <v>0</v>
      </c>
      <c r="G65" s="20">
        <f t="shared" ref="G65:G77" si="6">C65*E65</f>
        <v>0</v>
      </c>
      <c r="H65" s="20">
        <f t="shared" ref="H65:H77" si="7">C65*F65</f>
        <v>0</v>
      </c>
    </row>
    <row r="66" spans="1:8" x14ac:dyDescent="0.25">
      <c r="A66" s="4"/>
      <c r="B66" s="5"/>
      <c r="C66" s="21"/>
      <c r="D66" s="21"/>
      <c r="E66" s="20"/>
      <c r="F66" s="20"/>
      <c r="G66" s="20"/>
      <c r="H66" s="20"/>
    </row>
    <row r="67" spans="1:8" ht="104.25" customHeight="1" x14ac:dyDescent="0.25">
      <c r="A67" s="4">
        <v>3</v>
      </c>
      <c r="B67" s="5" t="s">
        <v>61</v>
      </c>
      <c r="C67" s="21">
        <v>4</v>
      </c>
      <c r="D67" s="21" t="s">
        <v>18</v>
      </c>
      <c r="E67" s="20">
        <v>0</v>
      </c>
      <c r="F67" s="20">
        <v>0</v>
      </c>
      <c r="G67" s="20">
        <f t="shared" si="6"/>
        <v>0</v>
      </c>
      <c r="H67" s="20">
        <f t="shared" si="7"/>
        <v>0</v>
      </c>
    </row>
    <row r="68" spans="1:8" x14ac:dyDescent="0.25">
      <c r="A68" s="4"/>
      <c r="B68" s="5"/>
      <c r="C68" s="21"/>
      <c r="D68" s="21"/>
      <c r="E68" s="20"/>
      <c r="F68" s="20"/>
      <c r="G68" s="20"/>
      <c r="H68" s="20"/>
    </row>
    <row r="69" spans="1:8" ht="97.5" customHeight="1" x14ac:dyDescent="0.25">
      <c r="A69" s="4">
        <v>4</v>
      </c>
      <c r="B69" s="5" t="s">
        <v>60</v>
      </c>
      <c r="C69" s="21">
        <v>6</v>
      </c>
      <c r="D69" s="21" t="s">
        <v>18</v>
      </c>
      <c r="E69" s="20">
        <v>0</v>
      </c>
      <c r="F69" s="20">
        <v>0</v>
      </c>
      <c r="G69" s="20">
        <f t="shared" si="6"/>
        <v>0</v>
      </c>
      <c r="H69" s="20">
        <f t="shared" si="7"/>
        <v>0</v>
      </c>
    </row>
    <row r="70" spans="1:8" x14ac:dyDescent="0.25">
      <c r="A70" s="4"/>
      <c r="B70" s="5"/>
      <c r="C70" s="21"/>
      <c r="D70" s="21"/>
      <c r="E70" s="20"/>
      <c r="F70" s="20"/>
      <c r="G70" s="20"/>
      <c r="H70" s="20"/>
    </row>
    <row r="71" spans="1:8" ht="101.25" customHeight="1" x14ac:dyDescent="0.25">
      <c r="A71" s="4">
        <v>5</v>
      </c>
      <c r="B71" s="5" t="s">
        <v>59</v>
      </c>
      <c r="C71" s="21">
        <v>3</v>
      </c>
      <c r="D71" s="21" t="s">
        <v>18</v>
      </c>
      <c r="E71" s="20">
        <v>0</v>
      </c>
      <c r="F71" s="20">
        <v>0</v>
      </c>
      <c r="G71" s="20">
        <f t="shared" si="6"/>
        <v>0</v>
      </c>
      <c r="H71" s="20">
        <f t="shared" si="7"/>
        <v>0</v>
      </c>
    </row>
    <row r="72" spans="1:8" x14ac:dyDescent="0.25">
      <c r="A72" s="4"/>
      <c r="B72" s="5"/>
      <c r="C72" s="21"/>
      <c r="D72" s="21"/>
      <c r="E72" s="20"/>
      <c r="F72" s="20"/>
      <c r="G72" s="20"/>
      <c r="H72" s="20"/>
    </row>
    <row r="73" spans="1:8" x14ac:dyDescent="0.25">
      <c r="A73" s="4">
        <v>6</v>
      </c>
      <c r="B73" s="5" t="s">
        <v>52</v>
      </c>
      <c r="C73" s="21">
        <v>1</v>
      </c>
      <c r="D73" s="21" t="s">
        <v>51</v>
      </c>
      <c r="E73" s="20">
        <v>0</v>
      </c>
      <c r="F73" s="20">
        <v>0</v>
      </c>
      <c r="G73" s="20">
        <f t="shared" si="6"/>
        <v>0</v>
      </c>
      <c r="H73" s="20">
        <f t="shared" si="7"/>
        <v>0</v>
      </c>
    </row>
    <row r="74" spans="1:8" x14ac:dyDescent="0.25">
      <c r="A74" s="4"/>
      <c r="B74" s="5"/>
      <c r="C74" s="21"/>
      <c r="D74" s="21"/>
      <c r="E74" s="20"/>
      <c r="F74" s="20"/>
      <c r="G74" s="20"/>
      <c r="H74" s="20"/>
    </row>
    <row r="75" spans="1:8" ht="31.5" x14ac:dyDescent="0.25">
      <c r="A75" s="4">
        <v>7</v>
      </c>
      <c r="B75" s="5" t="s">
        <v>53</v>
      </c>
      <c r="C75" s="21">
        <v>30</v>
      </c>
      <c r="D75" s="21" t="s">
        <v>20</v>
      </c>
      <c r="E75" s="20">
        <v>0</v>
      </c>
      <c r="F75" s="20">
        <v>0</v>
      </c>
      <c r="G75" s="20">
        <f t="shared" si="6"/>
        <v>0</v>
      </c>
      <c r="H75" s="20">
        <f t="shared" si="7"/>
        <v>0</v>
      </c>
    </row>
    <row r="76" spans="1:8" x14ac:dyDescent="0.25">
      <c r="A76" s="4"/>
      <c r="B76" s="5"/>
      <c r="C76" s="21"/>
      <c r="D76" s="21"/>
      <c r="E76" s="20"/>
      <c r="F76" s="20"/>
      <c r="G76" s="20"/>
      <c r="H76" s="20"/>
    </row>
    <row r="77" spans="1:8" ht="144.75" customHeight="1" x14ac:dyDescent="0.25">
      <c r="A77" s="4">
        <v>8</v>
      </c>
      <c r="B77" s="5" t="s">
        <v>62</v>
      </c>
      <c r="C77" s="21">
        <v>1</v>
      </c>
      <c r="D77" s="21" t="s">
        <v>18</v>
      </c>
      <c r="E77" s="20">
        <v>0</v>
      </c>
      <c r="F77" s="20">
        <v>0</v>
      </c>
      <c r="G77" s="20">
        <f t="shared" si="6"/>
        <v>0</v>
      </c>
      <c r="H77" s="20">
        <f t="shared" si="7"/>
        <v>0</v>
      </c>
    </row>
    <row r="78" spans="1:8" x14ac:dyDescent="0.25">
      <c r="A78" s="4"/>
      <c r="B78" s="5"/>
      <c r="C78" s="21"/>
      <c r="D78" s="21"/>
      <c r="E78" s="20"/>
      <c r="F78" s="20"/>
      <c r="G78" s="20"/>
      <c r="H78" s="20"/>
    </row>
    <row r="79" spans="1:8" ht="157.5" x14ac:dyDescent="0.25">
      <c r="A79" s="4">
        <v>9</v>
      </c>
      <c r="B79" s="18" t="s">
        <v>63</v>
      </c>
      <c r="C79" s="21">
        <v>4</v>
      </c>
      <c r="D79" s="21" t="s">
        <v>18</v>
      </c>
      <c r="E79" s="20">
        <v>0</v>
      </c>
      <c r="F79" s="20">
        <v>0</v>
      </c>
      <c r="G79" s="20">
        <f t="shared" ref="G79:G81" si="8">C79*E79</f>
        <v>0</v>
      </c>
      <c r="H79" s="20">
        <f t="shared" ref="H79:H81" si="9">C79*F79</f>
        <v>0</v>
      </c>
    </row>
    <row r="80" spans="1:8" x14ac:dyDescent="0.25">
      <c r="A80" s="4"/>
      <c r="B80" s="18"/>
      <c r="C80" s="21"/>
      <c r="D80" s="21"/>
      <c r="E80" s="20"/>
      <c r="F80" s="20"/>
      <c r="G80" s="20"/>
      <c r="H80" s="20"/>
    </row>
    <row r="81" spans="1:8" x14ac:dyDescent="0.25">
      <c r="A81" s="4">
        <v>10</v>
      </c>
      <c r="B81" s="5" t="s">
        <v>44</v>
      </c>
      <c r="C81" s="21">
        <v>2</v>
      </c>
      <c r="D81" s="21" t="s">
        <v>18</v>
      </c>
      <c r="E81" s="20">
        <v>0</v>
      </c>
      <c r="F81" s="20">
        <v>0</v>
      </c>
      <c r="G81" s="20">
        <f t="shared" si="8"/>
        <v>0</v>
      </c>
      <c r="H81" s="20">
        <f t="shared" si="9"/>
        <v>0</v>
      </c>
    </row>
    <row r="82" spans="1:8" x14ac:dyDescent="0.25">
      <c r="A82" s="4"/>
      <c r="B82" s="5"/>
      <c r="C82" s="21"/>
      <c r="D82" s="21"/>
      <c r="E82" s="20"/>
      <c r="F82" s="20"/>
      <c r="G82" s="20"/>
      <c r="H82" s="20"/>
    </row>
    <row r="83" spans="1:8" x14ac:dyDescent="0.25">
      <c r="A83" s="1"/>
      <c r="B83" s="8" t="s">
        <v>19</v>
      </c>
      <c r="C83" s="21"/>
      <c r="D83" s="21"/>
      <c r="E83" s="20"/>
      <c r="F83" s="20"/>
      <c r="G83" s="19">
        <f>SUM(G63:G75)</f>
        <v>0</v>
      </c>
      <c r="H83" s="19">
        <f>SUM(H63:H75)</f>
        <v>0</v>
      </c>
    </row>
    <row r="84" spans="1:8" x14ac:dyDescent="0.25">
      <c r="B84" s="7"/>
      <c r="C84" s="27"/>
      <c r="D84" s="27"/>
    </row>
    <row r="85" spans="1:8" x14ac:dyDescent="0.25">
      <c r="A85" s="1"/>
      <c r="B85" s="8" t="s">
        <v>7</v>
      </c>
      <c r="C85" s="27"/>
      <c r="D85" s="27"/>
    </row>
    <row r="86" spans="1:8" ht="31.5" x14ac:dyDescent="0.25">
      <c r="A86" s="2" t="s">
        <v>9</v>
      </c>
      <c r="B86" s="8" t="s">
        <v>10</v>
      </c>
      <c r="C86" s="24" t="s">
        <v>11</v>
      </c>
      <c r="D86" s="24" t="s">
        <v>12</v>
      </c>
      <c r="E86" s="19" t="s">
        <v>13</v>
      </c>
      <c r="F86" s="19" t="s">
        <v>14</v>
      </c>
      <c r="G86" s="19" t="s">
        <v>15</v>
      </c>
      <c r="H86" s="19" t="s">
        <v>16</v>
      </c>
    </row>
    <row r="87" spans="1:8" ht="7.5" customHeight="1" x14ac:dyDescent="0.25">
      <c r="A87" s="4"/>
      <c r="B87" s="5"/>
      <c r="C87" s="21"/>
      <c r="D87" s="21"/>
      <c r="E87" s="20"/>
      <c r="F87" s="20"/>
      <c r="G87" s="20"/>
      <c r="H87" s="20"/>
    </row>
    <row r="88" spans="1:8" ht="31.5" x14ac:dyDescent="0.25">
      <c r="A88" s="4">
        <v>1</v>
      </c>
      <c r="B88" s="5" t="s">
        <v>46</v>
      </c>
      <c r="C88" s="21">
        <v>343.6</v>
      </c>
      <c r="D88" s="21" t="s">
        <v>20</v>
      </c>
      <c r="E88" s="20">
        <v>0</v>
      </c>
      <c r="F88" s="20">
        <v>0</v>
      </c>
      <c r="G88" s="20">
        <f>C88*E88</f>
        <v>0</v>
      </c>
      <c r="H88" s="20">
        <f>C88*F88</f>
        <v>0</v>
      </c>
    </row>
    <row r="89" spans="1:8" x14ac:dyDescent="0.25">
      <c r="A89" s="4"/>
      <c r="B89" s="5"/>
      <c r="C89" s="21"/>
      <c r="D89" s="21"/>
      <c r="E89" s="20"/>
      <c r="F89" s="20"/>
      <c r="G89" s="20"/>
      <c r="H89" s="20"/>
    </row>
    <row r="90" spans="1:8" x14ac:dyDescent="0.25">
      <c r="A90" s="4">
        <v>2</v>
      </c>
      <c r="B90" s="5" t="s">
        <v>50</v>
      </c>
      <c r="C90" s="21">
        <v>343.6</v>
      </c>
      <c r="D90" s="21" t="s">
        <v>20</v>
      </c>
      <c r="E90" s="20">
        <v>0</v>
      </c>
      <c r="F90" s="20">
        <v>0</v>
      </c>
      <c r="G90" s="20">
        <f t="shared" ref="G90:G100" si="10">C90*E90</f>
        <v>0</v>
      </c>
      <c r="H90" s="20">
        <f t="shared" ref="H90:H100" si="11">C90*F90</f>
        <v>0</v>
      </c>
    </row>
    <row r="91" spans="1:8" x14ac:dyDescent="0.25">
      <c r="A91" s="4"/>
      <c r="B91" s="5"/>
      <c r="C91" s="21"/>
      <c r="D91" s="21"/>
      <c r="E91" s="20"/>
      <c r="F91" s="20"/>
      <c r="G91" s="20"/>
      <c r="H91" s="20"/>
    </row>
    <row r="92" spans="1:8" ht="63" x14ac:dyDescent="0.25">
      <c r="A92" s="4">
        <v>3</v>
      </c>
      <c r="B92" s="5" t="s">
        <v>94</v>
      </c>
      <c r="C92" s="21">
        <v>343.6</v>
      </c>
      <c r="D92" s="21" t="s">
        <v>20</v>
      </c>
      <c r="E92" s="20">
        <v>0</v>
      </c>
      <c r="F92" s="20">
        <v>0</v>
      </c>
      <c r="G92" s="20">
        <f t="shared" si="10"/>
        <v>0</v>
      </c>
      <c r="H92" s="20">
        <f t="shared" si="11"/>
        <v>0</v>
      </c>
    </row>
    <row r="93" spans="1:8" x14ac:dyDescent="0.25">
      <c r="A93" s="4"/>
      <c r="B93" s="49"/>
      <c r="C93" s="21"/>
      <c r="D93" s="21"/>
      <c r="E93" s="20"/>
      <c r="F93" s="20"/>
      <c r="G93" s="20"/>
      <c r="H93" s="20"/>
    </row>
    <row r="94" spans="1:8" x14ac:dyDescent="0.25">
      <c r="A94" s="4">
        <v>4</v>
      </c>
      <c r="B94" s="5" t="s">
        <v>58</v>
      </c>
      <c r="C94" s="21">
        <v>10</v>
      </c>
      <c r="D94" s="21" t="s">
        <v>18</v>
      </c>
      <c r="E94" s="20">
        <v>0</v>
      </c>
      <c r="F94" s="20">
        <v>0</v>
      </c>
      <c r="G94" s="20">
        <f t="shared" si="10"/>
        <v>0</v>
      </c>
      <c r="H94" s="20">
        <f t="shared" si="11"/>
        <v>0</v>
      </c>
    </row>
    <row r="95" spans="1:8" x14ac:dyDescent="0.25">
      <c r="A95" s="4"/>
      <c r="B95" s="5"/>
      <c r="C95" s="21"/>
      <c r="D95" s="21"/>
      <c r="E95" s="20"/>
      <c r="F95" s="20"/>
      <c r="G95" s="20"/>
      <c r="H95" s="20"/>
    </row>
    <row r="96" spans="1:8" ht="94.5" x14ac:dyDescent="0.25">
      <c r="A96" s="4">
        <v>5</v>
      </c>
      <c r="B96" s="5" t="s">
        <v>65</v>
      </c>
      <c r="C96" s="21">
        <v>77</v>
      </c>
      <c r="D96" s="21" t="s">
        <v>20</v>
      </c>
      <c r="E96" s="20">
        <v>0</v>
      </c>
      <c r="F96" s="20">
        <v>0</v>
      </c>
      <c r="G96" s="20">
        <f t="shared" si="10"/>
        <v>0</v>
      </c>
      <c r="H96" s="20">
        <f t="shared" si="11"/>
        <v>0</v>
      </c>
    </row>
    <row r="97" spans="1:8" x14ac:dyDescent="0.25">
      <c r="A97" s="4"/>
      <c r="B97" s="5"/>
      <c r="C97" s="21"/>
      <c r="D97" s="21"/>
      <c r="E97" s="20"/>
      <c r="F97" s="20"/>
      <c r="G97" s="20"/>
      <c r="H97" s="20"/>
    </row>
    <row r="98" spans="1:8" ht="112.5" customHeight="1" x14ac:dyDescent="0.25">
      <c r="A98" s="4">
        <v>6</v>
      </c>
      <c r="B98" s="5" t="s">
        <v>64</v>
      </c>
      <c r="C98" s="21">
        <v>299</v>
      </c>
      <c r="D98" s="21" t="s">
        <v>20</v>
      </c>
      <c r="E98" s="20">
        <v>0</v>
      </c>
      <c r="F98" s="20">
        <v>0</v>
      </c>
      <c r="G98" s="20">
        <f t="shared" si="10"/>
        <v>0</v>
      </c>
      <c r="H98" s="20">
        <f t="shared" si="11"/>
        <v>0</v>
      </c>
    </row>
    <row r="99" spans="1:8" ht="6" customHeight="1" x14ac:dyDescent="0.25">
      <c r="A99" s="4"/>
      <c r="B99" s="5"/>
      <c r="C99" s="21"/>
      <c r="D99" s="21"/>
      <c r="E99" s="20"/>
      <c r="F99" s="20"/>
      <c r="G99" s="20"/>
      <c r="H99" s="20"/>
    </row>
    <row r="100" spans="1:8" ht="47.25" x14ac:dyDescent="0.25">
      <c r="A100" s="4">
        <v>7</v>
      </c>
      <c r="B100" s="5" t="s">
        <v>25</v>
      </c>
      <c r="C100" s="21">
        <v>1</v>
      </c>
      <c r="D100" s="21" t="s">
        <v>31</v>
      </c>
      <c r="E100" s="20">
        <v>0</v>
      </c>
      <c r="F100" s="20">
        <v>0</v>
      </c>
      <c r="G100" s="20">
        <f t="shared" si="10"/>
        <v>0</v>
      </c>
      <c r="H100" s="20">
        <f t="shared" si="11"/>
        <v>0</v>
      </c>
    </row>
    <row r="101" spans="1:8" x14ac:dyDescent="0.25">
      <c r="A101" s="4"/>
      <c r="B101" s="5"/>
      <c r="C101" s="21"/>
      <c r="D101" s="21"/>
      <c r="E101" s="20"/>
      <c r="F101" s="20"/>
      <c r="G101" s="20"/>
      <c r="H101" s="20"/>
    </row>
    <row r="102" spans="1:8" ht="31.5" x14ac:dyDescent="0.25">
      <c r="A102" s="5">
        <v>8</v>
      </c>
      <c r="B102" s="5" t="s">
        <v>49</v>
      </c>
      <c r="C102" s="21">
        <v>15.7</v>
      </c>
      <c r="D102" s="21" t="s">
        <v>36</v>
      </c>
      <c r="E102" s="20">
        <v>0</v>
      </c>
      <c r="F102" s="20">
        <v>0</v>
      </c>
      <c r="G102" s="20">
        <f t="shared" ref="G102:G104" si="12">C102*E102</f>
        <v>0</v>
      </c>
      <c r="H102" s="20">
        <f t="shared" ref="H102:H104" si="13">C102*F102</f>
        <v>0</v>
      </c>
    </row>
    <row r="103" spans="1:8" x14ac:dyDescent="0.25">
      <c r="A103" s="4"/>
      <c r="B103" s="5"/>
      <c r="C103" s="21"/>
      <c r="D103" s="21"/>
      <c r="E103" s="20"/>
      <c r="F103" s="20"/>
      <c r="G103" s="20"/>
      <c r="H103" s="20"/>
    </row>
    <row r="104" spans="1:8" x14ac:dyDescent="0.25">
      <c r="A104" s="4">
        <v>9</v>
      </c>
      <c r="B104" s="5" t="s">
        <v>66</v>
      </c>
      <c r="C104" s="21">
        <v>1</v>
      </c>
      <c r="D104" s="21" t="s">
        <v>31</v>
      </c>
      <c r="E104" s="20">
        <v>0</v>
      </c>
      <c r="F104" s="20">
        <v>0</v>
      </c>
      <c r="G104" s="20">
        <f t="shared" si="12"/>
        <v>0</v>
      </c>
      <c r="H104" s="20">
        <f t="shared" si="13"/>
        <v>0</v>
      </c>
    </row>
    <row r="105" spans="1:8" x14ac:dyDescent="0.25">
      <c r="A105" s="4"/>
      <c r="B105" s="5"/>
      <c r="C105" s="21"/>
      <c r="D105" s="21"/>
      <c r="E105" s="20"/>
      <c r="F105" s="20"/>
      <c r="G105" s="20"/>
      <c r="H105" s="20"/>
    </row>
    <row r="106" spans="1:8" ht="80.25" customHeight="1" x14ac:dyDescent="0.25">
      <c r="A106" s="52">
        <v>10</v>
      </c>
      <c r="B106" s="49" t="s">
        <v>97</v>
      </c>
      <c r="C106" s="54">
        <v>39.5</v>
      </c>
      <c r="D106" s="54" t="s">
        <v>36</v>
      </c>
      <c r="E106" s="53">
        <v>0</v>
      </c>
      <c r="F106" s="53">
        <v>0</v>
      </c>
      <c r="G106" s="53">
        <f t="shared" ref="G106" si="14">C106*E106</f>
        <v>0</v>
      </c>
      <c r="H106" s="53">
        <f t="shared" ref="H106" si="15">C106*F106</f>
        <v>0</v>
      </c>
    </row>
    <row r="107" spans="1:8" ht="10.5" customHeight="1" x14ac:dyDescent="0.25">
      <c r="A107" s="4"/>
      <c r="B107" s="5"/>
      <c r="C107" s="21"/>
      <c r="D107" s="21"/>
      <c r="E107" s="20"/>
      <c r="F107" s="20"/>
      <c r="G107" s="20"/>
      <c r="H107" s="20"/>
    </row>
    <row r="108" spans="1:8" ht="79.5" customHeight="1" x14ac:dyDescent="0.25">
      <c r="A108" s="52">
        <v>11</v>
      </c>
      <c r="B108" s="49" t="s">
        <v>96</v>
      </c>
      <c r="C108" s="54">
        <v>8.8000000000000007</v>
      </c>
      <c r="D108" s="54" t="s">
        <v>36</v>
      </c>
      <c r="E108" s="53">
        <v>0</v>
      </c>
      <c r="F108" s="53">
        <v>0</v>
      </c>
      <c r="G108" s="53">
        <f t="shared" ref="G108" si="16">C108*E108</f>
        <v>0</v>
      </c>
      <c r="H108" s="53">
        <f t="shared" ref="H108" si="17">C108*F108</f>
        <v>0</v>
      </c>
    </row>
    <row r="109" spans="1:8" ht="10.5" customHeight="1" x14ac:dyDescent="0.25">
      <c r="A109" s="4"/>
      <c r="B109" s="5"/>
      <c r="C109" s="21"/>
      <c r="D109" s="21"/>
      <c r="E109" s="20"/>
      <c r="F109" s="20"/>
      <c r="G109" s="20"/>
      <c r="H109" s="20"/>
    </row>
    <row r="110" spans="1:8" x14ac:dyDescent="0.25">
      <c r="A110" s="1"/>
      <c r="B110" s="8" t="s">
        <v>19</v>
      </c>
      <c r="C110" s="21"/>
      <c r="D110" s="21"/>
      <c r="E110" s="20"/>
      <c r="F110" s="20"/>
      <c r="G110" s="19">
        <f>SUM(G87:G109)</f>
        <v>0</v>
      </c>
      <c r="H110" s="19">
        <f>SUM(H87:H109)</f>
        <v>0</v>
      </c>
    </row>
    <row r="112" spans="1:8" ht="2.25" customHeight="1" x14ac:dyDescent="0.25"/>
    <row r="113" spans="1:8" x14ac:dyDescent="0.25">
      <c r="A113" s="1"/>
      <c r="B113" s="2" t="s">
        <v>73</v>
      </c>
    </row>
    <row r="114" spans="1:8" ht="31.5" x14ac:dyDescent="0.25">
      <c r="A114" s="2" t="s">
        <v>9</v>
      </c>
      <c r="B114" s="2" t="s">
        <v>10</v>
      </c>
      <c r="C114" s="19" t="s">
        <v>11</v>
      </c>
      <c r="D114" s="19" t="s">
        <v>12</v>
      </c>
      <c r="E114" s="19" t="s">
        <v>13</v>
      </c>
      <c r="F114" s="19" t="s">
        <v>14</v>
      </c>
      <c r="G114" s="19" t="s">
        <v>15</v>
      </c>
      <c r="H114" s="19" t="s">
        <v>16</v>
      </c>
    </row>
    <row r="115" spans="1:8" ht="31.5" x14ac:dyDescent="0.25">
      <c r="A115" s="4">
        <v>1</v>
      </c>
      <c r="B115" s="4" t="s">
        <v>37</v>
      </c>
      <c r="C115" s="20">
        <v>7</v>
      </c>
      <c r="D115" s="20" t="s">
        <v>18</v>
      </c>
      <c r="E115" s="20">
        <v>0</v>
      </c>
      <c r="F115" s="20">
        <v>0</v>
      </c>
      <c r="G115" s="20">
        <f>C115*E115</f>
        <v>0</v>
      </c>
      <c r="H115" s="20">
        <f>C115*F115</f>
        <v>0</v>
      </c>
    </row>
    <row r="116" spans="1:8" x14ac:dyDescent="0.25">
      <c r="A116" s="4"/>
      <c r="B116" s="4"/>
      <c r="C116" s="20"/>
      <c r="D116" s="20"/>
      <c r="E116" s="20"/>
      <c r="F116" s="20"/>
      <c r="G116" s="20"/>
      <c r="H116" s="20"/>
    </row>
    <row r="117" spans="1:8" x14ac:dyDescent="0.25">
      <c r="A117" s="4">
        <v>2</v>
      </c>
      <c r="B117" s="4" t="s">
        <v>39</v>
      </c>
      <c r="C117" s="20">
        <v>8</v>
      </c>
      <c r="D117" s="20" t="s">
        <v>18</v>
      </c>
      <c r="E117" s="20">
        <v>0</v>
      </c>
      <c r="F117" s="20">
        <v>0</v>
      </c>
      <c r="G117" s="20">
        <f t="shared" ref="G117:G129" si="18">C117*E117</f>
        <v>0</v>
      </c>
      <c r="H117" s="20">
        <f t="shared" ref="H117:H129" si="19">C117*F117</f>
        <v>0</v>
      </c>
    </row>
    <row r="118" spans="1:8" x14ac:dyDescent="0.25">
      <c r="A118" s="4"/>
      <c r="B118" s="4"/>
      <c r="C118" s="20"/>
      <c r="D118" s="20"/>
      <c r="E118" s="20"/>
      <c r="F118" s="20"/>
      <c r="G118" s="20"/>
      <c r="H118" s="20"/>
    </row>
    <row r="119" spans="1:8" ht="47.25" x14ac:dyDescent="0.25">
      <c r="A119" s="4">
        <v>3</v>
      </c>
      <c r="B119" s="4" t="s">
        <v>45</v>
      </c>
      <c r="C119" s="20">
        <v>7</v>
      </c>
      <c r="D119" s="20" t="s">
        <v>18</v>
      </c>
      <c r="E119" s="20">
        <v>0</v>
      </c>
      <c r="F119" s="20">
        <v>0</v>
      </c>
      <c r="G119" s="20">
        <f t="shared" si="18"/>
        <v>0</v>
      </c>
      <c r="H119" s="20">
        <f t="shared" si="19"/>
        <v>0</v>
      </c>
    </row>
    <row r="120" spans="1:8" ht="12" customHeight="1" x14ac:dyDescent="0.25">
      <c r="A120" s="4"/>
      <c r="B120" s="4"/>
      <c r="C120" s="20"/>
      <c r="D120" s="20"/>
      <c r="E120" s="20"/>
      <c r="F120" s="20"/>
      <c r="G120" s="20"/>
      <c r="H120" s="20"/>
    </row>
    <row r="121" spans="1:8" x14ac:dyDescent="0.25">
      <c r="A121" s="4">
        <v>4</v>
      </c>
      <c r="B121" s="4" t="s">
        <v>40</v>
      </c>
      <c r="C121" s="20">
        <v>1</v>
      </c>
      <c r="D121" s="20" t="s">
        <v>18</v>
      </c>
      <c r="E121" s="20">
        <v>0</v>
      </c>
      <c r="F121" s="20">
        <v>0</v>
      </c>
      <c r="G121" s="20">
        <f t="shared" si="18"/>
        <v>0</v>
      </c>
      <c r="H121" s="20">
        <f t="shared" si="19"/>
        <v>0</v>
      </c>
    </row>
    <row r="122" spans="1:8" ht="10.5" customHeight="1" x14ac:dyDescent="0.25">
      <c r="A122" s="4"/>
      <c r="B122" s="4"/>
      <c r="C122" s="20"/>
      <c r="D122" s="20"/>
      <c r="E122" s="20"/>
      <c r="F122" s="20"/>
      <c r="G122" s="20"/>
      <c r="H122" s="20"/>
    </row>
    <row r="123" spans="1:8" ht="31.5" x14ac:dyDescent="0.25">
      <c r="A123" s="4">
        <v>5</v>
      </c>
      <c r="B123" s="4" t="s">
        <v>41</v>
      </c>
      <c r="C123" s="20">
        <v>3</v>
      </c>
      <c r="D123" s="20" t="s">
        <v>18</v>
      </c>
      <c r="E123" s="20">
        <v>0</v>
      </c>
      <c r="F123" s="20">
        <v>0</v>
      </c>
      <c r="G123" s="20">
        <f t="shared" si="18"/>
        <v>0</v>
      </c>
      <c r="H123" s="20">
        <f t="shared" si="19"/>
        <v>0</v>
      </c>
    </row>
    <row r="124" spans="1:8" ht="12" customHeight="1" x14ac:dyDescent="0.25">
      <c r="A124" s="4"/>
      <c r="B124" s="4"/>
      <c r="C124" s="20"/>
      <c r="D124" s="20"/>
      <c r="E124" s="20"/>
      <c r="F124" s="20"/>
      <c r="G124" s="20"/>
      <c r="H124" s="20"/>
    </row>
    <row r="125" spans="1:8" x14ac:dyDescent="0.25">
      <c r="A125" s="4">
        <v>6</v>
      </c>
      <c r="B125" s="4" t="s">
        <v>43</v>
      </c>
      <c r="C125" s="20">
        <v>1</v>
      </c>
      <c r="D125" s="20" t="s">
        <v>34</v>
      </c>
      <c r="E125" s="20">
        <v>0</v>
      </c>
      <c r="F125" s="20">
        <v>0</v>
      </c>
      <c r="G125" s="20">
        <f t="shared" si="18"/>
        <v>0</v>
      </c>
      <c r="H125" s="20">
        <f t="shared" si="19"/>
        <v>0</v>
      </c>
    </row>
    <row r="126" spans="1:8" ht="10.5" customHeight="1" x14ac:dyDescent="0.25">
      <c r="A126" s="4"/>
      <c r="B126" s="4"/>
      <c r="C126" s="20"/>
      <c r="D126" s="20"/>
      <c r="E126" s="20"/>
      <c r="F126" s="20"/>
      <c r="G126" s="20"/>
      <c r="H126" s="20"/>
    </row>
    <row r="127" spans="1:8" ht="31.5" x14ac:dyDescent="0.25">
      <c r="A127" s="4">
        <v>7</v>
      </c>
      <c r="B127" s="4" t="s">
        <v>42</v>
      </c>
      <c r="C127" s="20">
        <v>10</v>
      </c>
      <c r="D127" s="20" t="s">
        <v>31</v>
      </c>
      <c r="E127" s="20">
        <v>0</v>
      </c>
      <c r="F127" s="20">
        <v>0</v>
      </c>
      <c r="G127" s="20">
        <f t="shared" si="18"/>
        <v>0</v>
      </c>
      <c r="H127" s="20">
        <f t="shared" si="19"/>
        <v>0</v>
      </c>
    </row>
    <row r="128" spans="1:8" ht="9" customHeight="1" x14ac:dyDescent="0.25">
      <c r="A128" s="4"/>
      <c r="B128" s="4"/>
      <c r="C128" s="20"/>
      <c r="D128" s="20"/>
      <c r="E128" s="20"/>
      <c r="F128" s="20"/>
      <c r="G128" s="20"/>
      <c r="H128" s="20"/>
    </row>
    <row r="129" spans="1:8" x14ac:dyDescent="0.25">
      <c r="A129" s="4">
        <v>8</v>
      </c>
      <c r="B129" s="17" t="s">
        <v>57</v>
      </c>
      <c r="C129" s="20">
        <v>1</v>
      </c>
      <c r="D129" s="20" t="s">
        <v>31</v>
      </c>
      <c r="E129" s="20">
        <v>0</v>
      </c>
      <c r="F129" s="20">
        <v>0</v>
      </c>
      <c r="G129" s="20">
        <f t="shared" si="18"/>
        <v>0</v>
      </c>
      <c r="H129" s="20">
        <f t="shared" si="19"/>
        <v>0</v>
      </c>
    </row>
    <row r="130" spans="1:8" ht="10.5" customHeight="1" x14ac:dyDescent="0.25">
      <c r="A130" s="4"/>
      <c r="B130" s="4"/>
      <c r="C130" s="20"/>
      <c r="D130" s="20"/>
      <c r="E130" s="20"/>
      <c r="F130" s="20"/>
      <c r="G130" s="20"/>
      <c r="H130" s="20"/>
    </row>
    <row r="131" spans="1:8" x14ac:dyDescent="0.25">
      <c r="A131" s="4"/>
      <c r="B131" s="2" t="s">
        <v>19</v>
      </c>
      <c r="C131" s="20"/>
      <c r="D131" s="20"/>
      <c r="E131" s="20"/>
      <c r="F131" s="20"/>
      <c r="G131" s="19">
        <f>SUM(G115:G130)</f>
        <v>0</v>
      </c>
      <c r="H131" s="19">
        <f>SUM(H115:H130)</f>
        <v>0</v>
      </c>
    </row>
    <row r="132" spans="1:8" x14ac:dyDescent="0.25">
      <c r="A132" s="4"/>
      <c r="B132" s="4"/>
      <c r="C132" s="20"/>
      <c r="D132" s="20"/>
      <c r="E132" s="20"/>
      <c r="F132" s="20"/>
      <c r="G132" s="20"/>
      <c r="H132" s="20"/>
    </row>
    <row r="133" spans="1:8" s="7" customFormat="1" x14ac:dyDescent="0.25">
      <c r="A133" s="5"/>
      <c r="B133" s="8"/>
      <c r="C133" s="21"/>
      <c r="D133" s="21"/>
      <c r="E133" s="21"/>
      <c r="F133" s="21"/>
      <c r="G133" s="21"/>
      <c r="H133" s="21"/>
    </row>
    <row r="134" spans="1:8" s="7" customFormat="1" ht="151.5" customHeight="1" x14ac:dyDescent="0.25">
      <c r="A134" s="5"/>
      <c r="B134" s="5"/>
      <c r="C134" s="21"/>
      <c r="D134" s="21"/>
      <c r="E134" s="21"/>
      <c r="F134" s="21"/>
      <c r="G134" s="21"/>
      <c r="H134" s="21"/>
    </row>
    <row r="135" spans="1:8" s="7" customFormat="1" ht="165.75" customHeight="1" x14ac:dyDescent="0.25">
      <c r="A135" s="5"/>
      <c r="B135" s="18"/>
      <c r="C135" s="21"/>
      <c r="D135" s="21"/>
      <c r="E135" s="21"/>
      <c r="F135" s="21"/>
      <c r="G135" s="21"/>
      <c r="H135" s="21"/>
    </row>
    <row r="136" spans="1:8" s="7" customFormat="1" ht="23.25" customHeight="1" x14ac:dyDescent="0.25">
      <c r="A136" s="5"/>
      <c r="B136" s="5"/>
      <c r="C136" s="21"/>
      <c r="D136" s="21"/>
      <c r="E136" s="21"/>
      <c r="F136" s="21"/>
      <c r="G136" s="21"/>
      <c r="H136" s="21"/>
    </row>
    <row r="137" spans="1:8" s="7" customFormat="1" x14ac:dyDescent="0.25">
      <c r="A137" s="5"/>
      <c r="B137" s="8"/>
      <c r="C137" s="21"/>
      <c r="D137" s="21"/>
      <c r="E137" s="21"/>
      <c r="F137" s="21"/>
      <c r="G137" s="24"/>
      <c r="H137" s="24"/>
    </row>
    <row r="138" spans="1:8" x14ac:dyDescent="0.25">
      <c r="A138" s="1"/>
    </row>
  </sheetData>
  <mergeCells count="1">
    <mergeCell ref="I40:R40"/>
  </mergeCells>
  <pageMargins left="0.74803149606299213" right="0.74803149606299213" top="0.98425196850393704" bottom="0.98425196850393704" header="0.51181102362204722" footer="0.51181102362204722"/>
  <pageSetup paperSize="9" scale="57" fitToHeight="3" orientation="portrait" r:id="rId1"/>
  <rowBreaks count="2" manualBreakCount="2">
    <brk id="49" max="7" man="1"/>
    <brk id="83"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showGridLines="0" view="pageBreakPreview" zoomScaleNormal="100" zoomScaleSheetLayoutView="100" workbookViewId="0">
      <selection activeCell="B1" sqref="B1"/>
    </sheetView>
  </sheetViews>
  <sheetFormatPr defaultRowHeight="15.75" x14ac:dyDescent="0.25"/>
  <cols>
    <col min="1" max="1" width="6.140625" style="3" customWidth="1"/>
    <col min="2" max="2" width="62.85546875" style="3" bestFit="1" customWidth="1"/>
    <col min="3" max="4" width="13" style="3" bestFit="1" customWidth="1"/>
    <col min="5" max="5" width="12.85546875" style="26" bestFit="1" customWidth="1"/>
    <col min="6" max="6" width="10.42578125" style="26" bestFit="1" customWidth="1"/>
    <col min="7" max="7" width="12.85546875" style="26" bestFit="1" customWidth="1"/>
    <col min="8" max="8" width="10.42578125" style="26" bestFit="1" customWidth="1"/>
    <col min="9" max="16384" width="9.140625" style="3"/>
  </cols>
  <sheetData>
    <row r="1" spans="1:8" ht="45" x14ac:dyDescent="0.25">
      <c r="A1" s="9"/>
      <c r="B1" s="40" t="s">
        <v>88</v>
      </c>
    </row>
    <row r="2" spans="1:8" ht="31.5" x14ac:dyDescent="0.25">
      <c r="A2" s="2" t="s">
        <v>9</v>
      </c>
      <c r="B2" s="2" t="s">
        <v>10</v>
      </c>
      <c r="C2" s="31" t="s">
        <v>11</v>
      </c>
      <c r="D2" s="2" t="s">
        <v>12</v>
      </c>
      <c r="E2" s="19" t="s">
        <v>13</v>
      </c>
      <c r="F2" s="19" t="s">
        <v>14</v>
      </c>
      <c r="G2" s="19" t="s">
        <v>15</v>
      </c>
      <c r="H2" s="19" t="s">
        <v>16</v>
      </c>
    </row>
    <row r="3" spans="1:8" x14ac:dyDescent="0.25">
      <c r="A3" s="32">
        <v>1</v>
      </c>
      <c r="B3" s="33" t="s">
        <v>74</v>
      </c>
      <c r="C3" s="21"/>
      <c r="D3" s="34"/>
      <c r="E3" s="20"/>
      <c r="F3" s="20"/>
      <c r="G3" s="20"/>
      <c r="H3" s="20"/>
    </row>
    <row r="4" spans="1:8" ht="110.25" x14ac:dyDescent="0.25">
      <c r="A4" s="35"/>
      <c r="B4" s="34" t="s">
        <v>75</v>
      </c>
      <c r="C4" s="21">
        <v>4</v>
      </c>
      <c r="D4" s="21" t="s">
        <v>33</v>
      </c>
      <c r="E4" s="20">
        <v>0</v>
      </c>
      <c r="F4" s="20">
        <v>0</v>
      </c>
      <c r="G4" s="20">
        <f>C4*E4</f>
        <v>0</v>
      </c>
      <c r="H4" s="20">
        <f>C4*F4</f>
        <v>0</v>
      </c>
    </row>
    <row r="5" spans="1:8" x14ac:dyDescent="0.25">
      <c r="A5" s="32">
        <v>2</v>
      </c>
      <c r="B5" s="33" t="s">
        <v>76</v>
      </c>
      <c r="C5" s="21"/>
      <c r="D5" s="34"/>
      <c r="E5" s="20"/>
      <c r="F5" s="20"/>
      <c r="G5" s="20"/>
      <c r="H5" s="20"/>
    </row>
    <row r="6" spans="1:8" ht="94.5" x14ac:dyDescent="0.25">
      <c r="A6" s="35"/>
      <c r="B6" s="34" t="s">
        <v>77</v>
      </c>
      <c r="C6" s="21">
        <v>120</v>
      </c>
      <c r="D6" s="21" t="s">
        <v>20</v>
      </c>
      <c r="E6" s="20">
        <v>0</v>
      </c>
      <c r="F6" s="20">
        <v>0</v>
      </c>
      <c r="G6" s="20">
        <f t="shared" ref="G6:G14" si="0">C6*E6</f>
        <v>0</v>
      </c>
      <c r="H6" s="20">
        <f t="shared" ref="H6:H14" si="1">C6*F6</f>
        <v>0</v>
      </c>
    </row>
    <row r="7" spans="1:8" x14ac:dyDescent="0.25">
      <c r="A7" s="32">
        <v>3</v>
      </c>
      <c r="B7" s="33" t="s">
        <v>78</v>
      </c>
      <c r="C7" s="21"/>
      <c r="D7" s="34"/>
      <c r="E7" s="20"/>
      <c r="F7" s="20"/>
      <c r="G7" s="20"/>
      <c r="H7" s="20"/>
    </row>
    <row r="8" spans="1:8" ht="63" x14ac:dyDescent="0.25">
      <c r="A8" s="35"/>
      <c r="B8" s="34" t="s">
        <v>79</v>
      </c>
      <c r="C8" s="21">
        <v>104</v>
      </c>
      <c r="D8" s="21" t="s">
        <v>20</v>
      </c>
      <c r="E8" s="20">
        <v>0</v>
      </c>
      <c r="F8" s="20">
        <v>0</v>
      </c>
      <c r="G8" s="20">
        <f t="shared" si="0"/>
        <v>0</v>
      </c>
      <c r="H8" s="20">
        <f t="shared" si="1"/>
        <v>0</v>
      </c>
    </row>
    <row r="9" spans="1:8" x14ac:dyDescent="0.25">
      <c r="A9" s="32">
        <v>4</v>
      </c>
      <c r="B9" s="33" t="s">
        <v>80</v>
      </c>
      <c r="C9" s="21"/>
      <c r="D9" s="34"/>
      <c r="E9" s="20"/>
      <c r="F9" s="20"/>
      <c r="G9" s="20"/>
      <c r="H9" s="20"/>
    </row>
    <row r="10" spans="1:8" ht="31.5" x14ac:dyDescent="0.25">
      <c r="A10" s="35"/>
      <c r="B10" s="34" t="s">
        <v>81</v>
      </c>
      <c r="C10" s="21">
        <v>120</v>
      </c>
      <c r="D10" s="21" t="s">
        <v>20</v>
      </c>
      <c r="E10" s="20">
        <v>0</v>
      </c>
      <c r="F10" s="20">
        <v>0</v>
      </c>
      <c r="G10" s="20">
        <f t="shared" si="0"/>
        <v>0</v>
      </c>
      <c r="H10" s="20">
        <f t="shared" si="1"/>
        <v>0</v>
      </c>
    </row>
    <row r="11" spans="1:8" x14ac:dyDescent="0.25">
      <c r="A11" s="32">
        <v>5</v>
      </c>
      <c r="B11" s="33" t="s">
        <v>82</v>
      </c>
      <c r="C11" s="21"/>
      <c r="D11" s="34"/>
      <c r="E11" s="20"/>
      <c r="F11" s="20"/>
      <c r="G11" s="20"/>
      <c r="H11" s="20"/>
    </row>
    <row r="12" spans="1:8" ht="78.75" x14ac:dyDescent="0.25">
      <c r="A12" s="35"/>
      <c r="B12" s="34" t="s">
        <v>83</v>
      </c>
      <c r="C12" s="21">
        <v>220</v>
      </c>
      <c r="D12" s="21" t="s">
        <v>20</v>
      </c>
      <c r="E12" s="20">
        <v>0</v>
      </c>
      <c r="F12" s="20">
        <v>0</v>
      </c>
      <c r="G12" s="20">
        <f t="shared" si="0"/>
        <v>0</v>
      </c>
      <c r="H12" s="20">
        <f t="shared" si="1"/>
        <v>0</v>
      </c>
    </row>
    <row r="13" spans="1:8" x14ac:dyDescent="0.25">
      <c r="A13" s="32">
        <v>6</v>
      </c>
      <c r="B13" s="33" t="s">
        <v>84</v>
      </c>
      <c r="C13" s="21"/>
      <c r="D13" s="34"/>
      <c r="E13" s="20"/>
      <c r="F13" s="20"/>
      <c r="G13" s="20"/>
      <c r="H13" s="20"/>
    </row>
    <row r="14" spans="1:8" ht="78.75" x14ac:dyDescent="0.25">
      <c r="A14" s="35"/>
      <c r="B14" s="34" t="s">
        <v>85</v>
      </c>
      <c r="C14" s="21">
        <v>220</v>
      </c>
      <c r="D14" s="21" t="s">
        <v>20</v>
      </c>
      <c r="E14" s="20">
        <v>0</v>
      </c>
      <c r="F14" s="20">
        <v>0</v>
      </c>
      <c r="G14" s="20">
        <f t="shared" si="0"/>
        <v>0</v>
      </c>
      <c r="H14" s="20">
        <f t="shared" si="1"/>
        <v>0</v>
      </c>
    </row>
    <row r="15" spans="1:8" x14ac:dyDescent="0.25">
      <c r="A15" s="35"/>
      <c r="B15" s="34"/>
      <c r="C15" s="21"/>
      <c r="D15" s="34"/>
      <c r="E15" s="20"/>
      <c r="F15" s="20"/>
      <c r="G15" s="20"/>
      <c r="H15" s="20"/>
    </row>
    <row r="16" spans="1:8" ht="18.75" x14ac:dyDescent="0.25">
      <c r="A16" s="35"/>
      <c r="B16" s="36" t="s">
        <v>86</v>
      </c>
      <c r="C16" s="37"/>
      <c r="D16" s="36"/>
      <c r="E16" s="38"/>
      <c r="F16" s="38"/>
      <c r="G16" s="38">
        <f>SUM(G3:G15)</f>
        <v>0</v>
      </c>
      <c r="H16" s="38">
        <f>SUM(H3:H15)</f>
        <v>0</v>
      </c>
    </row>
    <row r="17" spans="1:8" ht="20.25" x14ac:dyDescent="0.25">
      <c r="A17" s="35"/>
      <c r="B17" s="39" t="s">
        <v>90</v>
      </c>
      <c r="C17" s="21"/>
      <c r="D17" s="34"/>
      <c r="E17" s="20"/>
      <c r="F17" s="20"/>
      <c r="G17" s="42"/>
      <c r="H17" s="43">
        <f>G16+H16</f>
        <v>0</v>
      </c>
    </row>
    <row r="18" spans="1:8" x14ac:dyDescent="0.25">
      <c r="A18" s="35"/>
      <c r="B18" s="34"/>
      <c r="C18" s="21"/>
      <c r="D18" s="34"/>
      <c r="E18" s="20"/>
      <c r="F18" s="20"/>
      <c r="G18" s="20"/>
      <c r="H18" s="20"/>
    </row>
    <row r="19" spans="1:8" x14ac:dyDescent="0.25">
      <c r="A19" s="35"/>
      <c r="B19" s="34"/>
      <c r="C19" s="21"/>
      <c r="D19" s="34"/>
      <c r="E19" s="20"/>
      <c r="F19" s="20"/>
      <c r="G19" s="20"/>
      <c r="H19" s="20"/>
    </row>
    <row r="20" spans="1:8" x14ac:dyDescent="0.25">
      <c r="A20" s="35"/>
      <c r="B20" s="34"/>
      <c r="C20" s="21"/>
      <c r="D20" s="34"/>
      <c r="E20" s="20"/>
      <c r="F20" s="20"/>
      <c r="G20" s="20"/>
      <c r="H20" s="20"/>
    </row>
    <row r="21" spans="1:8" x14ac:dyDescent="0.25">
      <c r="A21" s="35"/>
      <c r="B21" s="34"/>
      <c r="C21" s="21"/>
      <c r="D21" s="34"/>
      <c r="E21" s="20"/>
      <c r="F21" s="20"/>
      <c r="G21" s="20"/>
      <c r="H21" s="20"/>
    </row>
    <row r="22" spans="1:8" x14ac:dyDescent="0.25">
      <c r="A22" s="35"/>
      <c r="B22" s="34"/>
      <c r="C22" s="21"/>
      <c r="D22" s="34"/>
      <c r="E22" s="20"/>
      <c r="F22" s="20"/>
      <c r="G22" s="20"/>
      <c r="H22" s="20"/>
    </row>
    <row r="23" spans="1:8" x14ac:dyDescent="0.25">
      <c r="A23" s="35"/>
      <c r="B23" s="34"/>
      <c r="C23" s="21"/>
      <c r="D23" s="34"/>
      <c r="E23" s="20"/>
      <c r="F23" s="20"/>
      <c r="G23" s="20"/>
      <c r="H23" s="20"/>
    </row>
    <row r="24" spans="1:8" x14ac:dyDescent="0.25">
      <c r="A24" s="35"/>
      <c r="B24" s="34"/>
      <c r="C24" s="21"/>
      <c r="D24" s="34"/>
      <c r="E24" s="20"/>
      <c r="F24" s="20"/>
      <c r="G24" s="20"/>
      <c r="H24" s="20"/>
    </row>
    <row r="25" spans="1:8" x14ac:dyDescent="0.25">
      <c r="A25" s="35"/>
      <c r="B25" s="34"/>
      <c r="C25" s="21"/>
      <c r="D25" s="34"/>
      <c r="E25" s="20"/>
      <c r="F25" s="20"/>
      <c r="G25" s="20"/>
      <c r="H25" s="20"/>
    </row>
    <row r="26" spans="1:8" x14ac:dyDescent="0.25">
      <c r="A26" s="35"/>
      <c r="B26" s="34"/>
      <c r="C26" s="21"/>
      <c r="D26" s="34"/>
      <c r="E26" s="20"/>
      <c r="F26" s="20"/>
      <c r="G26" s="20"/>
      <c r="H26" s="20"/>
    </row>
    <row r="27" spans="1:8" x14ac:dyDescent="0.25">
      <c r="A27" s="35"/>
      <c r="B27" s="34"/>
      <c r="C27" s="21"/>
      <c r="D27" s="34"/>
      <c r="E27" s="20"/>
      <c r="F27" s="20"/>
      <c r="G27" s="20"/>
      <c r="H27" s="20"/>
    </row>
    <row r="28" spans="1:8" x14ac:dyDescent="0.25">
      <c r="A28" s="35"/>
      <c r="B28" s="34"/>
      <c r="C28" s="21"/>
      <c r="D28" s="34"/>
      <c r="E28" s="20"/>
      <c r="F28" s="20"/>
      <c r="G28" s="20"/>
      <c r="H28" s="20"/>
    </row>
    <row r="29" spans="1:8" x14ac:dyDescent="0.25">
      <c r="A29" s="35"/>
      <c r="B29" s="34"/>
      <c r="C29" s="21"/>
      <c r="D29" s="34"/>
      <c r="E29" s="20"/>
      <c r="F29" s="20"/>
      <c r="G29" s="20"/>
      <c r="H29" s="20"/>
    </row>
    <row r="30" spans="1:8" x14ac:dyDescent="0.25">
      <c r="A30" s="35"/>
      <c r="B30" s="34"/>
      <c r="C30" s="21"/>
      <c r="D30" s="34"/>
      <c r="E30" s="20"/>
      <c r="F30" s="20"/>
      <c r="G30" s="20"/>
      <c r="H30" s="20"/>
    </row>
    <row r="31" spans="1:8" x14ac:dyDescent="0.25">
      <c r="A31" s="35"/>
      <c r="B31" s="34"/>
      <c r="C31" s="21"/>
      <c r="D31" s="34"/>
      <c r="E31" s="20"/>
      <c r="F31" s="20"/>
      <c r="G31" s="20"/>
      <c r="H31" s="20"/>
    </row>
  </sheetData>
  <pageMargins left="0.74803149606299213" right="0.74803149606299213" top="0.98425196850393704" bottom="0.98425196850393704" header="0.51181102362204722" footer="0.51181102362204722"/>
  <pageSetup paperSize="9" scale="60" fitToHeight="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2</vt:i4>
      </vt:variant>
    </vt:vector>
  </HeadingPairs>
  <TitlesOfParts>
    <vt:vector size="5" baseType="lpstr">
      <vt:lpstr>Építészet ÖSSZESÍTŐ</vt:lpstr>
      <vt:lpstr>Építészet - A</vt:lpstr>
      <vt:lpstr>Építészet - B</vt:lpstr>
      <vt:lpstr>'Építészet - A'!Nyomtatási_terület</vt:lpstr>
      <vt:lpstr>'Építészet - B'!Nyomtatási_terület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Terc Export</dc:title>
  <dc:creator>Peter.Baranyai@vizmuvek.hu</dc:creator>
  <cp:lastModifiedBy>Lendvai Beáta</cp:lastModifiedBy>
  <cp:lastPrinted>2018-04-21T08:52:03Z</cp:lastPrinted>
  <dcterms:created xsi:type="dcterms:W3CDTF">2017-06-15T10:59:54Z</dcterms:created>
  <dcterms:modified xsi:type="dcterms:W3CDTF">2018-04-21T12:52:10Z</dcterms:modified>
</cp:coreProperties>
</file>